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7 2018/Documentos Publicados/"/>
    </mc:Choice>
  </mc:AlternateContent>
  <bookViews>
    <workbookView xWindow="0" yWindow="0" windowWidth="19200" windowHeight="6660"/>
  </bookViews>
  <sheets>
    <sheet name="ALUMÍNIO_Escórias" sheetId="1" r:id="rId1"/>
  </sheets>
  <definedNames>
    <definedName name="_xlnm.Print_Area" localSheetId="0">ALUMÍNIO_Escórias!$A$1:$N$4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F4" i="1"/>
  <c r="H3" i="1"/>
  <c r="J3" i="1" s="1"/>
  <c r="G3" i="1"/>
  <c r="G4" i="1" s="1"/>
  <c r="M3" i="1" l="1"/>
</calcChain>
</file>

<file path=xl/sharedStrings.xml><?xml version="1.0" encoding="utf-8"?>
<sst xmlns="http://schemas.openxmlformats.org/spreadsheetml/2006/main" count="25" uniqueCount="24">
  <si>
    <t>RETOMA DE MATERIAIS DE EMBALAGENS DE ALUMÍNIO PROVENIENTES DA RECOLHA INDIFERENCIADA (Escórias)
Procedimento Concursal N.º ALUMÍNIO ESCÓRIAS/07/2018
Concurso NOVO VERDE para as retomas de 01/07/2018 a 30/09/2018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</si>
  <si>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</si>
  <si>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</si>
  <si>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</si>
  <si>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</si>
  <si>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</si>
  <si>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</si>
  <si>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</si>
  <si>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</si>
  <si>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</si>
  <si>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</si>
  <si>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</si>
  <si>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</si>
  <si>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Valorsul</t>
  </si>
  <si>
    <t>ITVE</t>
  </si>
  <si>
    <t>Total</t>
  </si>
  <si>
    <t>Valor de Referência</t>
  </si>
  <si>
    <t>€/t</t>
  </si>
  <si>
    <t>Índice de Mercado (LME)</t>
  </si>
  <si>
    <t>Primary Aluminium</t>
  </si>
  <si>
    <t>∆ €/t</t>
  </si>
  <si>
    <t xml:space="preserve">Fonte: </t>
  </si>
  <si>
    <t>http://www.lme.com/metals/reports/averages/</t>
  </si>
  <si>
    <t>Atualizado a 18/06/2018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</si>
</sst>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4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134937</xdr:colOff>
      <xdr:row>0</xdr:row>
      <xdr:rowOff>190500</xdr:rowOff>
    </xdr:from>
    <xdr:to>
      <xdr:col>11</xdr:col>
      <xdr:colOff>468312</xdr:colOff>
      <xdr:row>0</xdr:row>
      <xdr:rowOff>535430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6A5D230-5BB1-4D79-8A86-D9788D010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637" y="190500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e.com/metals/reports/aver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tabSelected="1" topLeftCell="B1" zoomScale="80" zoomScaleNormal="80" workbookViewId="0">
      <selection activeCell="B2" sqref="B2:J4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1" style="2" customWidth="1"/>
    <col min="4" max="4" width="22.1796875" style="2" customWidth="1"/>
    <col min="5" max="5" width="14.1796875" style="2" customWidth="1"/>
    <col min="6" max="9" width="13.453125" style="2" customWidth="1"/>
    <col min="10" max="10" width="9.453125" style="2" customWidth="1"/>
    <col min="11" max="11" width="27.1796875" style="2" customWidth="1"/>
    <col min="12" max="12" width="12.54296875" style="2" customWidth="1"/>
    <col min="13" max="16384" width="8.7265625" style="2"/>
  </cols>
  <sheetData>
    <row r="1" spans="2:2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20" x14ac:dyDescent="0.35">
      <c r="B3" s="5">
        <v>1</v>
      </c>
      <c r="C3" s="6" t="s">
        <v>13</v>
      </c>
      <c r="D3" s="6" t="s">
        <v>14</v>
      </c>
      <c r="E3" s="7">
        <v>0.55000000000000004</v>
      </c>
      <c r="F3" s="8">
        <v>5</v>
      </c>
      <c r="G3" s="8">
        <f>F3*E3</f>
        <v>2.75</v>
      </c>
      <c r="H3" s="9">
        <f>$T$8</f>
        <v>1937.08</v>
      </c>
      <c r="I3" s="10">
        <v>0.464617</v>
      </c>
      <c r="J3" s="9">
        <f>I3*H3</f>
        <v>900.00029835999999</v>
      </c>
      <c r="K3" s="11"/>
      <c r="L3" s="12"/>
      <c r="M3" s="9">
        <f>L3*H3</f>
        <v>0</v>
      </c>
    </row>
    <row r="4" spans="2:20" x14ac:dyDescent="0.35">
      <c r="E4" s="13" t="s">
        <v>15</v>
      </c>
      <c r="F4" s="14">
        <f>SUM(F3)</f>
        <v>5</v>
      </c>
      <c r="G4" s="14">
        <f>SUM(G3)</f>
        <v>2.75</v>
      </c>
      <c r="H4" s="15"/>
      <c r="I4" s="16"/>
    </row>
    <row r="7" spans="2:20" x14ac:dyDescent="0.35">
      <c r="C7" s="17" t="s">
        <v>16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</row>
    <row r="8" spans="2:20" x14ac:dyDescent="0.35">
      <c r="C8" s="19" t="s">
        <v>17</v>
      </c>
      <c r="D8" s="20">
        <f>D12</f>
        <v>1685.83</v>
      </c>
      <c r="E8" s="20">
        <f t="shared" ref="E8:T8" si="0">E12</f>
        <v>1745.3</v>
      </c>
      <c r="F8" s="20">
        <f t="shared" si="0"/>
        <v>1780.04</v>
      </c>
      <c r="G8" s="20">
        <f t="shared" si="0"/>
        <v>1801.3</v>
      </c>
      <c r="H8" s="20">
        <f t="shared" si="0"/>
        <v>1732.6</v>
      </c>
      <c r="I8" s="20">
        <f t="shared" si="0"/>
        <v>1680.68</v>
      </c>
      <c r="J8" s="20">
        <f t="shared" si="0"/>
        <v>1654.36</v>
      </c>
      <c r="K8" s="20">
        <f t="shared" si="0"/>
        <v>1720.23</v>
      </c>
      <c r="L8" s="20">
        <f t="shared" si="0"/>
        <v>1762.91</v>
      </c>
      <c r="M8" s="20">
        <f t="shared" si="0"/>
        <v>1812.34</v>
      </c>
      <c r="N8" s="20">
        <f t="shared" si="0"/>
        <v>1790.42</v>
      </c>
      <c r="O8" s="20">
        <f t="shared" si="0"/>
        <v>1749.33</v>
      </c>
      <c r="P8" s="20">
        <f t="shared" si="0"/>
        <v>1815.29</v>
      </c>
      <c r="Q8" s="20">
        <f t="shared" si="0"/>
        <v>1769.58</v>
      </c>
      <c r="R8" s="20">
        <f t="shared" si="0"/>
        <v>1683.52</v>
      </c>
      <c r="S8" s="20">
        <f t="shared" si="0"/>
        <v>1830.01</v>
      </c>
      <c r="T8" s="20">
        <f t="shared" si="0"/>
        <v>1937.08</v>
      </c>
    </row>
    <row r="10" spans="2:20" x14ac:dyDescent="0.35">
      <c r="C10" s="17" t="s">
        <v>18</v>
      </c>
    </row>
    <row r="11" spans="2:20" x14ac:dyDescent="0.35">
      <c r="C11" s="21" t="s">
        <v>19</v>
      </c>
      <c r="D11" s="18">
        <v>42736</v>
      </c>
      <c r="E11" s="18">
        <v>42767</v>
      </c>
      <c r="F11" s="18">
        <v>42795</v>
      </c>
      <c r="G11" s="18">
        <v>42826</v>
      </c>
      <c r="H11" s="18">
        <v>42856</v>
      </c>
      <c r="I11" s="18">
        <v>42887</v>
      </c>
      <c r="J11" s="18">
        <v>42917</v>
      </c>
      <c r="K11" s="18">
        <v>42948</v>
      </c>
      <c r="L11" s="18">
        <v>42979</v>
      </c>
      <c r="M11" s="18">
        <v>43009</v>
      </c>
      <c r="N11" s="18">
        <v>43040</v>
      </c>
      <c r="O11" s="18">
        <v>43070</v>
      </c>
      <c r="P11" s="18">
        <v>43101</v>
      </c>
      <c r="Q11" s="18">
        <v>43132</v>
      </c>
      <c r="R11" s="18">
        <v>43160</v>
      </c>
      <c r="S11" s="18">
        <v>43191</v>
      </c>
      <c r="T11" s="18">
        <v>43221</v>
      </c>
    </row>
    <row r="12" spans="2:20" x14ac:dyDescent="0.35">
      <c r="C12" s="19" t="s">
        <v>17</v>
      </c>
      <c r="D12" s="20">
        <v>1685.83</v>
      </c>
      <c r="E12" s="20">
        <v>1745.3</v>
      </c>
      <c r="F12" s="20">
        <v>1780.04</v>
      </c>
      <c r="G12" s="20">
        <v>1801.3</v>
      </c>
      <c r="H12" s="20">
        <v>1732.6</v>
      </c>
      <c r="I12" s="20">
        <v>1680.68</v>
      </c>
      <c r="J12" s="20">
        <v>1654.36</v>
      </c>
      <c r="K12" s="20">
        <v>1720.23</v>
      </c>
      <c r="L12" s="20">
        <v>1762.91</v>
      </c>
      <c r="M12" s="20">
        <v>1812.34</v>
      </c>
      <c r="N12" s="20">
        <v>1790.42</v>
      </c>
      <c r="O12" s="20">
        <v>1749.33</v>
      </c>
      <c r="P12" s="20">
        <v>1815.29</v>
      </c>
      <c r="Q12" s="20">
        <v>1769.58</v>
      </c>
      <c r="R12" s="20">
        <v>1683.52</v>
      </c>
      <c r="S12" s="20">
        <v>1830.01</v>
      </c>
      <c r="T12" s="20">
        <v>1937.08</v>
      </c>
    </row>
    <row r="13" spans="2:20" x14ac:dyDescent="0.35">
      <c r="C13" s="19" t="s">
        <v>20</v>
      </c>
      <c r="D13" s="20">
        <v>44.3599999999999</v>
      </c>
      <c r="E13" s="20">
        <f>E12-D12</f>
        <v>59.470000000000027</v>
      </c>
      <c r="F13" s="20">
        <f t="shared" ref="F13:T13" si="1">F12-E12</f>
        <v>34.740000000000009</v>
      </c>
      <c r="G13" s="20">
        <f t="shared" si="1"/>
        <v>21.259999999999991</v>
      </c>
      <c r="H13" s="20">
        <f t="shared" si="1"/>
        <v>-68.700000000000045</v>
      </c>
      <c r="I13" s="20">
        <f t="shared" si="1"/>
        <v>-51.919999999999845</v>
      </c>
      <c r="J13" s="20">
        <f t="shared" si="1"/>
        <v>-26.320000000000164</v>
      </c>
      <c r="K13" s="20">
        <f t="shared" si="1"/>
        <v>65.870000000000118</v>
      </c>
      <c r="L13" s="20">
        <f t="shared" si="1"/>
        <v>42.680000000000064</v>
      </c>
      <c r="M13" s="20">
        <f t="shared" si="1"/>
        <v>49.429999999999836</v>
      </c>
      <c r="N13" s="20">
        <f t="shared" si="1"/>
        <v>-21.919999999999845</v>
      </c>
      <c r="O13" s="20">
        <f t="shared" si="1"/>
        <v>-41.090000000000146</v>
      </c>
      <c r="P13" s="20">
        <f t="shared" si="1"/>
        <v>65.960000000000036</v>
      </c>
      <c r="Q13" s="20">
        <f t="shared" si="1"/>
        <v>-45.710000000000036</v>
      </c>
      <c r="R13" s="20">
        <f t="shared" si="1"/>
        <v>-86.059999999999945</v>
      </c>
      <c r="S13" s="20">
        <f t="shared" si="1"/>
        <v>146.49</v>
      </c>
      <c r="T13" s="20">
        <f t="shared" si="1"/>
        <v>107.06999999999994</v>
      </c>
    </row>
    <row r="14" spans="2:20" x14ac:dyDescent="0.35">
      <c r="C14" s="22"/>
      <c r="D14" s="23"/>
      <c r="E14" s="23"/>
      <c r="F14" s="23"/>
      <c r="G14" s="23"/>
      <c r="H14" s="23"/>
    </row>
    <row r="15" spans="2:20" x14ac:dyDescent="0.35">
      <c r="C15" s="22" t="s">
        <v>21</v>
      </c>
      <c r="D15" s="24" t="s">
        <v>22</v>
      </c>
    </row>
    <row r="16" spans="2:20" x14ac:dyDescent="0.35">
      <c r="C16" s="22" t="s">
        <v>23</v>
      </c>
    </row>
  </sheetData>
  <sheetProtection algorithmName="SHA-512" hashValue="cDg3AIkJL1s1jvwo0mwXUYNwosDnhz7eyUM1XqiznHr17AxjzyfUFjSFzrVZAl+boIf5H5ifpKAImse40iZgow==" saltValue="Yiq+SQ9RVbtqRyNAZOEL/w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">
      <formula1>I3</formula1>
    </dataValidation>
  </dataValidations>
  <hyperlinks>
    <hyperlink ref="D15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ALUMÍNIO_Escórias</vt:lpstr>
      <vt:lpstr>ALUMÍNIO_Escórias!Área_de_Impressão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2018-06-24T15:29:51Z</dcterms:created>
  <dcterms:modified xsi:type="dcterms:W3CDTF">2018-06-24T15:30:13Z</dcterms:modified>
</cp:coreProperties>
</file>