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AÇO_TM e TMB" sheetId="1" r:id="rId1"/>
  </sheets>
  <definedNames>
    <definedName name="_xlnm.Print_Area" localSheetId="0">'AÇO_TM e TMB'!$A$1:$N$15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15" i="1"/>
  <c r="H14" i="1"/>
  <c r="M14" i="1" s="1"/>
  <c r="G14" i="1"/>
  <c r="H13" i="1"/>
  <c r="M13" i="1" s="1"/>
  <c r="G13" i="1"/>
  <c r="H12" i="1"/>
  <c r="M12" i="1" s="1"/>
  <c r="G12" i="1"/>
  <c r="H11" i="1"/>
  <c r="M11" i="1" s="1"/>
  <c r="G11" i="1"/>
  <c r="H10" i="1"/>
  <c r="M10" i="1" s="1"/>
  <c r="G10" i="1"/>
  <c r="H9" i="1"/>
  <c r="M9" i="1" s="1"/>
  <c r="G9" i="1"/>
  <c r="H8" i="1"/>
  <c r="M8" i="1" s="1"/>
  <c r="G8" i="1"/>
  <c r="H7" i="1"/>
  <c r="M7" i="1" s="1"/>
  <c r="G7" i="1"/>
  <c r="H6" i="1"/>
  <c r="M6" i="1" s="1"/>
  <c r="G6" i="1"/>
  <c r="H5" i="1"/>
  <c r="M5" i="1" s="1"/>
  <c r="G5" i="1"/>
  <c r="H4" i="1"/>
  <c r="M4" i="1" s="1"/>
  <c r="G4" i="1"/>
  <c r="H3" i="1"/>
  <c r="M3" i="1" s="1"/>
  <c r="G3" i="1"/>
  <c r="G15" i="1" s="1"/>
  <c r="J3" i="1" l="1"/>
  <c r="J4" i="1"/>
  <c r="J5" i="1"/>
  <c r="J6" i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<sst xmlns="http://schemas.openxmlformats.org/spreadsheetml/2006/main" count="47" uniqueCount="43">
  <si>
    <r>
      <t xml:space="preserve">RETOMA DE MATERIAIS DE EMBALAGENS DE AÇO PROVENIENTES DA RECOLHA INDIFERENCIADA (TM e TMB)
Procedimento Concursal N.º </t>
    </r>
    <r>
      <rPr>
        <b/>
        <sz val="11"/>
        <rFont val="Calibri"/>
        <family val="2"/>
        <scheme val="minor"/>
      </rPr>
      <t>AÇO TM TMB</t>
    </r>
    <r>
      <rPr>
        <b/>
        <sz val="11"/>
        <color theme="1"/>
        <rFont val="Calibri"/>
        <family val="2"/>
        <scheme val="minor"/>
      </rPr>
      <t>/07/2018
Concurso NOVO VERDE para as retomas de 01/07/2018 a 30/09/2018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</si>
  <si>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</si>
  <si>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</si>
  <si>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</si>
  <si>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</si>
  <si>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</si>
  <si>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</si>
  <si>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</si>
  <si>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</si>
  <si>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</si>
  <si>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</si>
  <si>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</si>
  <si>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</si>
  <si>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Resitejo</t>
  </si>
  <si>
    <t>Relvão</t>
  </si>
  <si>
    <t>Valnor</t>
  </si>
  <si>
    <t>Avis</t>
  </si>
  <si>
    <t>Algar</t>
  </si>
  <si>
    <t>Barlavento</t>
  </si>
  <si>
    <t>Amarsul</t>
  </si>
  <si>
    <t>Seixal</t>
  </si>
  <si>
    <t>Ecobeirão</t>
  </si>
  <si>
    <t>CT Tondela</t>
  </si>
  <si>
    <t>Braval</t>
  </si>
  <si>
    <t>Póvoa de Lanhoso</t>
  </si>
  <si>
    <t>Ersuc</t>
  </si>
  <si>
    <t>Aveiro</t>
  </si>
  <si>
    <t>Coimbra</t>
  </si>
  <si>
    <t>Resíduos do Nordeste</t>
  </si>
  <si>
    <t>PANT</t>
  </si>
  <si>
    <t>Tratolixo</t>
  </si>
  <si>
    <t>Trajouce</t>
  </si>
  <si>
    <t>Valorlis</t>
  </si>
  <si>
    <t>Leiria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</si>
  <si>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</si>
  <si>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</si>
  <si>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</si>
  <si>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</si>
  <si>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</si>
  <si>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</si>
  <si>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</si>
  <si>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</si>
  <si>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22/06/2018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</si>
</sst>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%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9" fontId="6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9" fontId="6" fillId="0" borderId="1" xfId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6" fontId="0" fillId="2" borderId="0" xfId="0" applyNumberFormat="1" applyFill="1"/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119061</xdr:colOff>
      <xdr:row>0</xdr:row>
      <xdr:rowOff>198437</xdr:rowOff>
    </xdr:from>
    <xdr:to>
      <xdr:col>11</xdr:col>
      <xdr:colOff>452437</xdr:colOff>
      <xdr:row>0</xdr:row>
      <xdr:rowOff>543367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063966-4267-43E0-9461-92291429E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4711" y="198437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abSelected="1" zoomScale="80" zoomScaleNormal="80" workbookViewId="0">
      <selection activeCell="L5" sqref="L5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0.81640625" style="2" customWidth="1"/>
    <col min="4" max="4" width="27.453125" style="2" bestFit="1" customWidth="1"/>
    <col min="5" max="5" width="12.1796875" style="2" customWidth="1"/>
    <col min="6" max="6" width="13.453125" style="2" customWidth="1"/>
    <col min="7" max="7" width="16.1796875" style="2" customWidth="1"/>
    <col min="8" max="8" width="10.54296875" style="2" customWidth="1"/>
    <col min="9" max="9" width="14" style="2" customWidth="1"/>
    <col min="10" max="10" width="7.54296875" style="2" customWidth="1"/>
    <col min="11" max="11" width="27.1796875" style="2" customWidth="1"/>
    <col min="12" max="12" width="14.453125" style="2" customWidth="1"/>
    <col min="13" max="16384" width="8.7265625" style="2"/>
  </cols>
  <sheetData>
    <row r="1" spans="2:13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1</v>
      </c>
      <c r="F3" s="8">
        <v>20</v>
      </c>
      <c r="G3" s="8">
        <f t="shared" ref="G3:G14" si="0">F3*E3</f>
        <v>20</v>
      </c>
      <c r="H3" s="9">
        <f>$U$19</f>
        <v>243.2</v>
      </c>
      <c r="I3" s="10">
        <v>0.37007000000000001</v>
      </c>
      <c r="J3" s="9">
        <f>I3*H3</f>
        <v>90.001024000000001</v>
      </c>
      <c r="K3" s="11"/>
      <c r="L3" s="12"/>
      <c r="M3" s="9">
        <f>L3*H3</f>
        <v>0</v>
      </c>
    </row>
    <row r="4" spans="2:13" x14ac:dyDescent="0.35">
      <c r="B4" s="13">
        <v>2</v>
      </c>
      <c r="C4" s="14" t="s">
        <v>15</v>
      </c>
      <c r="D4" s="14" t="s">
        <v>16</v>
      </c>
      <c r="E4" s="7">
        <v>1</v>
      </c>
      <c r="F4" s="8">
        <v>20</v>
      </c>
      <c r="G4" s="8">
        <f t="shared" si="0"/>
        <v>20</v>
      </c>
      <c r="H4" s="9">
        <f>$U$19</f>
        <v>243.2</v>
      </c>
      <c r="I4" s="10">
        <v>0.37007000000000001</v>
      </c>
      <c r="J4" s="9">
        <f t="shared" ref="J4:J14" si="1">I4*H4</f>
        <v>90.001024000000001</v>
      </c>
      <c r="K4" s="11"/>
      <c r="L4" s="12"/>
      <c r="M4" s="9">
        <f t="shared" ref="M4:M14" si="2">L4*H4</f>
        <v>0</v>
      </c>
    </row>
    <row r="5" spans="2:13" x14ac:dyDescent="0.35">
      <c r="B5" s="5">
        <v>3</v>
      </c>
      <c r="C5" s="14" t="s">
        <v>17</v>
      </c>
      <c r="D5" s="14" t="s">
        <v>18</v>
      </c>
      <c r="E5" s="7">
        <v>0.86</v>
      </c>
      <c r="F5" s="8">
        <v>20</v>
      </c>
      <c r="G5" s="8">
        <f t="shared" si="0"/>
        <v>17.2</v>
      </c>
      <c r="H5" s="9">
        <f>$U$19</f>
        <v>243.2</v>
      </c>
      <c r="I5" s="10">
        <v>0.37007000000000001</v>
      </c>
      <c r="J5" s="9">
        <f t="shared" si="1"/>
        <v>90.001024000000001</v>
      </c>
      <c r="K5" s="11"/>
      <c r="L5" s="12"/>
      <c r="M5" s="9">
        <f t="shared" si="2"/>
        <v>0</v>
      </c>
    </row>
    <row r="6" spans="2:13" x14ac:dyDescent="0.35">
      <c r="B6" s="13">
        <v>4</v>
      </c>
      <c r="C6" s="14" t="s">
        <v>19</v>
      </c>
      <c r="D6" s="14" t="s">
        <v>20</v>
      </c>
      <c r="E6" s="7">
        <v>0.7</v>
      </c>
      <c r="F6" s="8">
        <v>20</v>
      </c>
      <c r="G6" s="8">
        <f t="shared" si="0"/>
        <v>14</v>
      </c>
      <c r="H6" s="9">
        <f>$U$19</f>
        <v>243.2</v>
      </c>
      <c r="I6" s="10">
        <v>0.37007000000000001</v>
      </c>
      <c r="J6" s="9">
        <f t="shared" si="1"/>
        <v>90.001024000000001</v>
      </c>
      <c r="K6" s="11"/>
      <c r="L6" s="12"/>
      <c r="M6" s="9">
        <f t="shared" si="2"/>
        <v>0</v>
      </c>
    </row>
    <row r="7" spans="2:13" x14ac:dyDescent="0.35">
      <c r="B7" s="5">
        <v>5</v>
      </c>
      <c r="C7" s="14" t="s">
        <v>21</v>
      </c>
      <c r="D7" s="14" t="s">
        <v>22</v>
      </c>
      <c r="E7" s="7">
        <v>0.89</v>
      </c>
      <c r="F7" s="8">
        <v>40</v>
      </c>
      <c r="G7" s="8">
        <f t="shared" si="0"/>
        <v>35.6</v>
      </c>
      <c r="H7" s="9">
        <f>$U$19</f>
        <v>243.2</v>
      </c>
      <c r="I7" s="10">
        <v>0.37007000000000001</v>
      </c>
      <c r="J7" s="9">
        <f t="shared" si="1"/>
        <v>90.001024000000001</v>
      </c>
      <c r="K7" s="11"/>
      <c r="L7" s="12"/>
      <c r="M7" s="9">
        <f t="shared" si="2"/>
        <v>0</v>
      </c>
    </row>
    <row r="8" spans="2:13" x14ac:dyDescent="0.35">
      <c r="B8" s="13">
        <v>6</v>
      </c>
      <c r="C8" s="14" t="s">
        <v>23</v>
      </c>
      <c r="D8" s="14" t="s">
        <v>24</v>
      </c>
      <c r="E8" s="7">
        <v>0.85</v>
      </c>
      <c r="F8" s="8">
        <v>20</v>
      </c>
      <c r="G8" s="8">
        <f t="shared" si="0"/>
        <v>17</v>
      </c>
      <c r="H8" s="9">
        <f>$U$19</f>
        <v>243.2</v>
      </c>
      <c r="I8" s="10">
        <v>0.37007000000000001</v>
      </c>
      <c r="J8" s="9">
        <f t="shared" si="1"/>
        <v>90.001024000000001</v>
      </c>
      <c r="K8" s="11"/>
      <c r="L8" s="12"/>
      <c r="M8" s="9">
        <f t="shared" si="2"/>
        <v>0</v>
      </c>
    </row>
    <row r="9" spans="2:13" x14ac:dyDescent="0.35">
      <c r="B9" s="5">
        <v>7</v>
      </c>
      <c r="C9" s="14" t="s">
        <v>25</v>
      </c>
      <c r="D9" s="14" t="s">
        <v>26</v>
      </c>
      <c r="E9" s="15">
        <v>0.81</v>
      </c>
      <c r="F9" s="8">
        <v>80</v>
      </c>
      <c r="G9" s="8">
        <f t="shared" si="0"/>
        <v>64.800000000000011</v>
      </c>
      <c r="H9" s="9">
        <f>$U$19</f>
        <v>243.2</v>
      </c>
      <c r="I9" s="10">
        <v>0.37007000000000001</v>
      </c>
      <c r="J9" s="9">
        <f t="shared" si="1"/>
        <v>90.001024000000001</v>
      </c>
      <c r="K9" s="11"/>
      <c r="L9" s="12"/>
      <c r="M9" s="9">
        <f t="shared" si="2"/>
        <v>0</v>
      </c>
    </row>
    <row r="10" spans="2:13" x14ac:dyDescent="0.35">
      <c r="B10" s="13">
        <v>8</v>
      </c>
      <c r="C10" s="14" t="s">
        <v>25</v>
      </c>
      <c r="D10" s="14" t="s">
        <v>27</v>
      </c>
      <c r="E10" s="15">
        <v>0.76</v>
      </c>
      <c r="F10" s="8">
        <v>120</v>
      </c>
      <c r="G10" s="8">
        <f t="shared" si="0"/>
        <v>91.2</v>
      </c>
      <c r="H10" s="9">
        <f>$U$19</f>
        <v>243.2</v>
      </c>
      <c r="I10" s="10">
        <v>0.37007000000000001</v>
      </c>
      <c r="J10" s="9">
        <f t="shared" si="1"/>
        <v>90.001024000000001</v>
      </c>
      <c r="K10" s="11"/>
      <c r="L10" s="12"/>
      <c r="M10" s="9">
        <f t="shared" si="2"/>
        <v>0</v>
      </c>
    </row>
    <row r="11" spans="2:13" x14ac:dyDescent="0.35">
      <c r="B11" s="5">
        <v>9</v>
      </c>
      <c r="C11" s="14" t="s">
        <v>28</v>
      </c>
      <c r="D11" s="14" t="s">
        <v>29</v>
      </c>
      <c r="E11" s="15">
        <v>0.95</v>
      </c>
      <c r="F11" s="8">
        <v>20</v>
      </c>
      <c r="G11" s="8">
        <f t="shared" si="0"/>
        <v>19</v>
      </c>
      <c r="H11" s="9">
        <f>$U$19</f>
        <v>243.2</v>
      </c>
      <c r="I11" s="10">
        <v>0.37007000000000001</v>
      </c>
      <c r="J11" s="9">
        <f t="shared" si="1"/>
        <v>90.001024000000001</v>
      </c>
      <c r="K11" s="11"/>
      <c r="L11" s="12"/>
      <c r="M11" s="9">
        <f t="shared" si="2"/>
        <v>0</v>
      </c>
    </row>
    <row r="12" spans="2:13" x14ac:dyDescent="0.35">
      <c r="B12" s="13">
        <v>10</v>
      </c>
      <c r="C12" s="14" t="s">
        <v>30</v>
      </c>
      <c r="D12" s="14" t="s">
        <v>31</v>
      </c>
      <c r="E12" s="15">
        <v>0.91</v>
      </c>
      <c r="F12" s="8">
        <v>20</v>
      </c>
      <c r="G12" s="8">
        <f t="shared" si="0"/>
        <v>18.2</v>
      </c>
      <c r="H12" s="9">
        <f>$U$19</f>
        <v>243.2</v>
      </c>
      <c r="I12" s="10">
        <v>0.37007000000000001</v>
      </c>
      <c r="J12" s="9">
        <f t="shared" si="1"/>
        <v>90.001024000000001</v>
      </c>
      <c r="K12" s="11"/>
      <c r="L12" s="12"/>
      <c r="M12" s="9">
        <f t="shared" si="2"/>
        <v>0</v>
      </c>
    </row>
    <row r="13" spans="2:13" x14ac:dyDescent="0.35">
      <c r="B13" s="5">
        <v>11</v>
      </c>
      <c r="C13" s="14" t="s">
        <v>15</v>
      </c>
      <c r="D13" s="16" t="s">
        <v>16</v>
      </c>
      <c r="E13" s="17">
        <v>0.71</v>
      </c>
      <c r="F13" s="18">
        <v>20</v>
      </c>
      <c r="G13" s="8">
        <f t="shared" si="0"/>
        <v>14.2</v>
      </c>
      <c r="H13" s="9">
        <f>$U$19</f>
        <v>243.2</v>
      </c>
      <c r="I13" s="10">
        <v>0.37007000000000001</v>
      </c>
      <c r="J13" s="9">
        <f t="shared" si="1"/>
        <v>90.001024000000001</v>
      </c>
      <c r="K13" s="11"/>
      <c r="L13" s="12"/>
      <c r="M13" s="9">
        <f t="shared" si="2"/>
        <v>0</v>
      </c>
    </row>
    <row r="14" spans="2:13" x14ac:dyDescent="0.35">
      <c r="B14" s="13">
        <v>12</v>
      </c>
      <c r="C14" s="16" t="s">
        <v>32</v>
      </c>
      <c r="D14" s="16" t="s">
        <v>33</v>
      </c>
      <c r="E14" s="17">
        <v>0.74</v>
      </c>
      <c r="F14" s="18">
        <v>20</v>
      </c>
      <c r="G14" s="8">
        <f t="shared" si="0"/>
        <v>14.8</v>
      </c>
      <c r="H14" s="9">
        <f>$U$19</f>
        <v>243.2</v>
      </c>
      <c r="I14" s="10">
        <v>0.37007000000000001</v>
      </c>
      <c r="J14" s="9">
        <f t="shared" si="1"/>
        <v>90.001024000000001</v>
      </c>
      <c r="K14" s="11"/>
      <c r="L14" s="12"/>
      <c r="M14" s="9">
        <f t="shared" si="2"/>
        <v>0</v>
      </c>
    </row>
    <row r="15" spans="2:13" x14ac:dyDescent="0.35">
      <c r="E15" s="19" t="s">
        <v>34</v>
      </c>
      <c r="F15" s="20">
        <f>SUM(F3:F14)</f>
        <v>420</v>
      </c>
      <c r="G15" s="20">
        <f>SUM(G3:G14)</f>
        <v>346</v>
      </c>
      <c r="H15" s="21"/>
      <c r="I15" s="22"/>
    </row>
    <row r="16" spans="2:13" x14ac:dyDescent="0.35">
      <c r="J16" s="23"/>
    </row>
    <row r="18" spans="3:21" x14ac:dyDescent="0.35">
      <c r="C18" s="24" t="s">
        <v>35</v>
      </c>
      <c r="D18" s="25">
        <v>42736</v>
      </c>
      <c r="E18" s="25">
        <v>42767</v>
      </c>
      <c r="F18" s="25">
        <v>42795</v>
      </c>
      <c r="G18" s="25">
        <v>42826</v>
      </c>
      <c r="H18" s="25">
        <v>42856</v>
      </c>
      <c r="I18" s="25">
        <v>42887</v>
      </c>
      <c r="J18" s="25">
        <v>42917</v>
      </c>
      <c r="K18" s="25">
        <v>42948</v>
      </c>
      <c r="L18" s="25">
        <v>42979</v>
      </c>
      <c r="M18" s="25">
        <v>43009</v>
      </c>
      <c r="N18" s="25">
        <v>43040</v>
      </c>
      <c r="O18" s="25">
        <v>43070</v>
      </c>
      <c r="P18" s="25">
        <v>43101</v>
      </c>
      <c r="Q18" s="25">
        <v>43132</v>
      </c>
      <c r="R18" s="25">
        <v>43160</v>
      </c>
      <c r="S18" s="25">
        <v>43191</v>
      </c>
      <c r="T18" s="25">
        <v>43221</v>
      </c>
      <c r="U18" s="25">
        <v>43252</v>
      </c>
    </row>
    <row r="19" spans="3:21" x14ac:dyDescent="0.35">
      <c r="C19" s="26" t="s">
        <v>36</v>
      </c>
      <c r="D19" s="27">
        <f>D23</f>
        <v>210.8</v>
      </c>
      <c r="E19" s="27">
        <f t="shared" ref="E19:U19" si="3">E23</f>
        <v>194.8</v>
      </c>
      <c r="F19" s="27">
        <f t="shared" si="3"/>
        <v>217.8</v>
      </c>
      <c r="G19" s="27">
        <f t="shared" si="3"/>
        <v>215</v>
      </c>
      <c r="H19" s="27">
        <f t="shared" si="3"/>
        <v>209.3</v>
      </c>
      <c r="I19" s="27">
        <f t="shared" si="3"/>
        <v>200.3</v>
      </c>
      <c r="J19" s="27">
        <f t="shared" si="3"/>
        <v>206.6</v>
      </c>
      <c r="K19" s="27">
        <f t="shared" si="3"/>
        <v>229.7</v>
      </c>
      <c r="L19" s="27">
        <f t="shared" si="3"/>
        <v>235.9</v>
      </c>
      <c r="M19" s="27">
        <f t="shared" si="3"/>
        <v>217.4</v>
      </c>
      <c r="N19" s="27">
        <f t="shared" si="3"/>
        <v>223.6</v>
      </c>
      <c r="O19" s="27">
        <f t="shared" si="3"/>
        <v>240</v>
      </c>
      <c r="P19" s="27">
        <f t="shared" si="3"/>
        <v>244.5</v>
      </c>
      <c r="Q19" s="27">
        <f t="shared" si="3"/>
        <v>229.9</v>
      </c>
      <c r="R19" s="27">
        <f t="shared" si="3"/>
        <v>247.2</v>
      </c>
      <c r="S19" s="27">
        <f t="shared" si="3"/>
        <v>243.5</v>
      </c>
      <c r="T19" s="27">
        <f t="shared" si="3"/>
        <v>243.7</v>
      </c>
      <c r="U19" s="27">
        <f t="shared" si="3"/>
        <v>243.2</v>
      </c>
    </row>
    <row r="21" spans="3:21" x14ac:dyDescent="0.35">
      <c r="C21" s="24" t="s">
        <v>37</v>
      </c>
    </row>
    <row r="22" spans="3:21" x14ac:dyDescent="0.35">
      <c r="C22" s="28" t="s">
        <v>38</v>
      </c>
      <c r="D22" s="25">
        <v>42736</v>
      </c>
      <c r="E22" s="25">
        <v>42767</v>
      </c>
      <c r="F22" s="25">
        <v>42795</v>
      </c>
      <c r="G22" s="25">
        <v>42826</v>
      </c>
      <c r="H22" s="25">
        <v>42856</v>
      </c>
      <c r="I22" s="25">
        <v>42887</v>
      </c>
      <c r="J22" s="25">
        <v>42917</v>
      </c>
      <c r="K22" s="25">
        <v>42948</v>
      </c>
      <c r="L22" s="25">
        <v>42979</v>
      </c>
      <c r="M22" s="25">
        <v>43009</v>
      </c>
      <c r="N22" s="25">
        <v>43040</v>
      </c>
      <c r="O22" s="25">
        <v>43070</v>
      </c>
      <c r="P22" s="25">
        <v>43101</v>
      </c>
      <c r="Q22" s="25">
        <v>43132</v>
      </c>
      <c r="R22" s="25">
        <v>43160</v>
      </c>
      <c r="S22" s="25">
        <v>43191</v>
      </c>
      <c r="T22" s="25">
        <v>43221</v>
      </c>
      <c r="U22" s="25">
        <v>43252</v>
      </c>
    </row>
    <row r="23" spans="3:21" x14ac:dyDescent="0.35">
      <c r="C23" s="26" t="s">
        <v>36</v>
      </c>
      <c r="D23" s="27">
        <v>210.8</v>
      </c>
      <c r="E23" s="27">
        <v>194.8</v>
      </c>
      <c r="F23" s="27">
        <v>217.8</v>
      </c>
      <c r="G23" s="27">
        <v>215</v>
      </c>
      <c r="H23" s="27">
        <v>209.3</v>
      </c>
      <c r="I23" s="27">
        <v>200.3</v>
      </c>
      <c r="J23" s="27">
        <v>206.6</v>
      </c>
      <c r="K23" s="27">
        <v>229.7</v>
      </c>
      <c r="L23" s="27">
        <v>235.9</v>
      </c>
      <c r="M23" s="27">
        <v>217.4</v>
      </c>
      <c r="N23" s="27">
        <v>223.6</v>
      </c>
      <c r="O23" s="27">
        <v>240</v>
      </c>
      <c r="P23" s="27">
        <v>244.5</v>
      </c>
      <c r="Q23" s="27">
        <v>229.9</v>
      </c>
      <c r="R23" s="27">
        <v>247.2</v>
      </c>
      <c r="S23" s="27">
        <v>243.5</v>
      </c>
      <c r="T23" s="27">
        <v>243.7</v>
      </c>
      <c r="U23" s="27">
        <v>243.2</v>
      </c>
    </row>
    <row r="24" spans="3:21" x14ac:dyDescent="0.35">
      <c r="C24" s="26" t="s">
        <v>39</v>
      </c>
      <c r="D24" s="27">
        <v>29.3</v>
      </c>
      <c r="E24" s="27">
        <f>E23-D23</f>
        <v>-16</v>
      </c>
      <c r="F24" s="27">
        <f t="shared" ref="F24:U24" si="4">F23-E23</f>
        <v>23</v>
      </c>
      <c r="G24" s="27">
        <f t="shared" si="4"/>
        <v>-2.8000000000000114</v>
      </c>
      <c r="H24" s="27">
        <f t="shared" si="4"/>
        <v>-5.6999999999999886</v>
      </c>
      <c r="I24" s="27">
        <f t="shared" si="4"/>
        <v>-9</v>
      </c>
      <c r="J24" s="27">
        <f t="shared" si="4"/>
        <v>6.2999999999999829</v>
      </c>
      <c r="K24" s="27">
        <f t="shared" si="4"/>
        <v>23.099999999999994</v>
      </c>
      <c r="L24" s="27">
        <f t="shared" si="4"/>
        <v>6.2000000000000171</v>
      </c>
      <c r="M24" s="27">
        <f t="shared" si="4"/>
        <v>-18.5</v>
      </c>
      <c r="N24" s="27">
        <f t="shared" si="4"/>
        <v>6.1999999999999886</v>
      </c>
      <c r="O24" s="27">
        <f t="shared" si="4"/>
        <v>16.400000000000006</v>
      </c>
      <c r="P24" s="27">
        <f t="shared" si="4"/>
        <v>4.5</v>
      </c>
      <c r="Q24" s="27">
        <f t="shared" si="4"/>
        <v>-14.599999999999994</v>
      </c>
      <c r="R24" s="27">
        <f t="shared" si="4"/>
        <v>17.299999999999983</v>
      </c>
      <c r="S24" s="27">
        <f t="shared" si="4"/>
        <v>-3.6999999999999886</v>
      </c>
      <c r="T24" s="27">
        <f t="shared" si="4"/>
        <v>0.19999999999998863</v>
      </c>
      <c r="U24" s="27">
        <f t="shared" si="4"/>
        <v>-0.5</v>
      </c>
    </row>
    <row r="25" spans="3:21" x14ac:dyDescent="0.35">
      <c r="C25" s="29"/>
      <c r="D25" s="30"/>
      <c r="E25" s="30"/>
      <c r="F25" s="30"/>
      <c r="G25" s="30"/>
      <c r="H25" s="30"/>
      <c r="I25" s="30"/>
    </row>
    <row r="26" spans="3:21" x14ac:dyDescent="0.35">
      <c r="C26" s="29" t="s">
        <v>40</v>
      </c>
      <c r="D26" s="31" t="s">
        <v>41</v>
      </c>
    </row>
    <row r="27" spans="3:21" x14ac:dyDescent="0.35">
      <c r="C27" s="29" t="s">
        <v>42</v>
      </c>
    </row>
  </sheetData>
  <sheetProtection algorithmName="SHA-512" hashValue="Aae85aCmC4+ilv2ceDvXpF5MsWtvZCFcx78DnvAH4xYG/UHTrVEKneNkCeqr/5nKOLY31OH8kHYUu+YMDWxL6A==" saltValue="cVlty5PSBeBva9LFcjFLUA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14">
      <formula1>I3</formula1>
    </dataValidation>
  </dataValidations>
  <hyperlinks>
    <hyperlink ref="D26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AÇO_TM e TMB</vt:lpstr>
      <vt:lpstr>'AÇO_TM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2018-06-22T18:57:05Z</dcterms:created>
  <dcterms:modified xsi:type="dcterms:W3CDTF">2018-06-22T18:57:53Z</dcterms:modified>
</cp:coreProperties>
</file>