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voverde-my.sharepoint.com/personal/pedro_simoes_novoverde_pt/Documents/Novo Verde/OGR/Procedimentos Concursais/07 2018/Documentos Publicados/"/>
    </mc:Choice>
  </mc:AlternateContent>
  <bookViews>
    <workbookView xWindow="0" yWindow="0" windowWidth="19200" windowHeight="6660"/>
  </bookViews>
  <sheets>
    <sheet name="AÇO_Escórias_07_2018" sheetId="1" r:id="rId1"/>
  </sheets>
  <definedNames>
    <definedName name="_xlnm.Print_Area" localSheetId="0">AÇO_Escórias_07_2018!$A$1:$N$7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" i="1" l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F7" i="1"/>
  <c r="H6" i="1"/>
  <c r="M6" i="1" s="1"/>
  <c r="G6" i="1"/>
  <c r="H5" i="1"/>
  <c r="M5" i="1" s="1"/>
  <c r="G5" i="1"/>
  <c r="H4" i="1"/>
  <c r="M4" i="1" s="1"/>
  <c r="G4" i="1"/>
  <c r="H3" i="1"/>
  <c r="M3" i="1" s="1"/>
  <c r="G3" i="1"/>
  <c r="G7" i="1" s="1"/>
  <c r="J6" i="1" l="1"/>
  <c r="J3" i="1"/>
  <c r="J4" i="1"/>
  <c r="J5" i="1"/>
</calcChain>
</file>

<file path=xl/sharedStrings.xml><?xml version="1.0" encoding="utf-8"?>
<sst xmlns="http://schemas.openxmlformats.org/spreadsheetml/2006/main" count="31" uniqueCount="29">
  <si>
    <r>
      <t xml:space="preserve">RETOMA DE MATERIAIS DE EMBALAGENS DE AÇO PROVENIENTES DA RECOLHA INDIFERENCIADA (Escórias)
Procedimento Concursal N.º </t>
    </r>
    <r>
      <rPr>
        <b/>
        <sz val="11"/>
        <rFont val="Calibri"/>
        <family val="2"/>
        <scheme val="minor"/>
      </rPr>
      <t>AÇO ESCÓRIAS</t>
    </r>
    <r>
      <rPr>
        <b/>
        <sz val="11"/>
        <color theme="1"/>
        <rFont val="Calibri"/>
        <family val="2"/>
        <scheme val="minor"/>
      </rPr>
      <t>/07/2018
Concurso NOVO VERDE para as retomas de 01/07/2018 a 30/09/2018</t>
    </r>
  </si>
  <si>
    <t>Grupos</t>
  </si>
  <si>
    <t>SGRU</t>
  </si>
  <si>
    <t>Local de Carga</t>
  </si>
  <si>
    <t>Tipologia
(% de embalagem)</t>
  </si>
  <si>
    <t>Quantidades Totais Estimadas (t)</t>
  </si>
  <si>
    <t>Quantidades Totais Embalagem Estimadas (t)</t>
  </si>
  <si>
    <t>Valor de Referência (€/t)</t>
  </si>
  <si>
    <t>Percentagem Base do Valor de Referência (%)</t>
  </si>
  <si>
    <t>Preço Base (€/t)</t>
  </si>
  <si>
    <t>Identificação do (OGR)</t>
  </si>
  <si>
    <t>Proposta sobre o Valor de Referência (%)</t>
  </si>
  <si>
    <t>Valor Final da Proposta (€/t)</t>
  </si>
  <si>
    <t>Lipor</t>
  </si>
  <si>
    <t>---</t>
  </si>
  <si>
    <t>Valorsul</t>
  </si>
  <si>
    <t>CTRSU</t>
  </si>
  <si>
    <t>ITVE</t>
  </si>
  <si>
    <t>Teramb</t>
  </si>
  <si>
    <t>Terceira</t>
  </si>
  <si>
    <t>Total</t>
  </si>
  <si>
    <t>Valor de Referência</t>
  </si>
  <si>
    <t>€/t</t>
  </si>
  <si>
    <t>Índice de Mercado (BDSV)</t>
  </si>
  <si>
    <t>Sorte 1</t>
  </si>
  <si>
    <t>∆ €/t</t>
  </si>
  <si>
    <t xml:space="preserve">Fonte: </t>
  </si>
  <si>
    <t>http://www.bdsv.org/mup.php</t>
  </si>
  <si>
    <t>Atualizado a 22/06/2018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</si>
</sst>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9" fontId="1" fillId="2" borderId="1" xfId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10" fontId="0" fillId="4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9" fontId="3" fillId="2" borderId="0" xfId="1" applyFont="1" applyFill="1" applyBorder="1" applyAlignment="1">
      <alignment horizontal="center"/>
    </xf>
    <xf numFmtId="164" fontId="0" fillId="2" borderId="0" xfId="0" applyNumberFormat="1" applyFill="1"/>
    <xf numFmtId="0" fontId="3" fillId="2" borderId="0" xfId="0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2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center" vertical="center"/>
    </xf>
    <xf numFmtId="0" fontId="4" fillId="2" borderId="0" xfId="2" applyFill="1"/>
  </cellXfs>
  <cellStyles count="3">
    <cellStyle name="Hiperligação" xfId="2" builtinId="8"/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222249</xdr:colOff>
      <xdr:row>0</xdr:row>
      <xdr:rowOff>222249</xdr:rowOff>
    </xdr:from>
    <xdr:to>
      <xdr:col>11</xdr:col>
      <xdr:colOff>555624</xdr:colOff>
      <xdr:row>0</xdr:row>
      <xdr:rowOff>567179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75679B9-F44F-4F05-AB7C-225B61D7C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9" y="222249"/>
          <a:ext cx="223202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dsv.org/mup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9"/>
  <sheetViews>
    <sheetView tabSelected="1" zoomScale="80" zoomScaleNormal="80" workbookViewId="0">
      <selection activeCell="L3" sqref="L3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19.81640625" style="2" customWidth="1"/>
    <col min="4" max="4" width="23.81640625" style="2" bestFit="1" customWidth="1"/>
    <col min="5" max="5" width="12.1796875" style="2" customWidth="1"/>
    <col min="6" max="6" width="13.453125" style="2" customWidth="1"/>
    <col min="7" max="7" width="16.1796875" style="2" customWidth="1"/>
    <col min="8" max="8" width="11.7265625" style="2" customWidth="1"/>
    <col min="9" max="9" width="15.26953125" style="2" customWidth="1"/>
    <col min="10" max="10" width="7.54296875" style="2" customWidth="1"/>
    <col min="11" max="11" width="27.1796875" style="2" customWidth="1"/>
    <col min="12" max="12" width="15.453125" style="2" customWidth="1"/>
    <col min="13" max="16384" width="8.7265625" style="2"/>
  </cols>
  <sheetData>
    <row r="1" spans="2:21" ht="47.1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21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2:21" x14ac:dyDescent="0.35">
      <c r="B3" s="5">
        <v>1</v>
      </c>
      <c r="C3" s="6" t="s">
        <v>13</v>
      </c>
      <c r="D3" s="6" t="s">
        <v>14</v>
      </c>
      <c r="E3" s="7">
        <v>0.73</v>
      </c>
      <c r="F3" s="8">
        <v>200</v>
      </c>
      <c r="G3" s="8">
        <f>F3*E3</f>
        <v>146</v>
      </c>
      <c r="H3" s="9">
        <f>$U$11</f>
        <v>243.2</v>
      </c>
      <c r="I3" s="10">
        <v>0.16447000000000001</v>
      </c>
      <c r="J3" s="9">
        <f>I3*H3</f>
        <v>39.999104000000003</v>
      </c>
      <c r="K3" s="11"/>
      <c r="L3" s="12"/>
      <c r="M3" s="9">
        <f>L3*H3</f>
        <v>0</v>
      </c>
    </row>
    <row r="4" spans="2:21" x14ac:dyDescent="0.35">
      <c r="B4" s="5">
        <v>2</v>
      </c>
      <c r="C4" s="6" t="s">
        <v>15</v>
      </c>
      <c r="D4" s="6" t="s">
        <v>16</v>
      </c>
      <c r="E4" s="7">
        <v>0.6</v>
      </c>
      <c r="F4" s="8">
        <v>140</v>
      </c>
      <c r="G4" s="8">
        <f t="shared" ref="G4:G6" si="0">F4*E4</f>
        <v>84</v>
      </c>
      <c r="H4" s="9">
        <f t="shared" ref="H4:H6" si="1">$U$11</f>
        <v>243.2</v>
      </c>
      <c r="I4" s="10">
        <v>0.16447000000000001</v>
      </c>
      <c r="J4" s="9">
        <f>I4*H4</f>
        <v>39.999104000000003</v>
      </c>
      <c r="K4" s="11"/>
      <c r="L4" s="12"/>
      <c r="M4" s="9">
        <f>L4*H4</f>
        <v>0</v>
      </c>
    </row>
    <row r="5" spans="2:21" x14ac:dyDescent="0.35">
      <c r="B5" s="5">
        <v>3</v>
      </c>
      <c r="C5" s="6" t="s">
        <v>15</v>
      </c>
      <c r="D5" s="6" t="s">
        <v>17</v>
      </c>
      <c r="E5" s="7">
        <v>0.6</v>
      </c>
      <c r="F5" s="8">
        <v>100</v>
      </c>
      <c r="G5" s="8">
        <f t="shared" si="0"/>
        <v>60</v>
      </c>
      <c r="H5" s="9">
        <f t="shared" si="1"/>
        <v>243.2</v>
      </c>
      <c r="I5" s="10">
        <v>0.16447000000000001</v>
      </c>
      <c r="J5" s="9">
        <f>I5*H5</f>
        <v>39.999104000000003</v>
      </c>
      <c r="K5" s="11"/>
      <c r="L5" s="12"/>
      <c r="M5" s="9">
        <f>L5*H5</f>
        <v>0</v>
      </c>
    </row>
    <row r="6" spans="2:21" x14ac:dyDescent="0.35">
      <c r="B6" s="5">
        <v>4</v>
      </c>
      <c r="C6" s="6" t="s">
        <v>18</v>
      </c>
      <c r="D6" s="6" t="s">
        <v>19</v>
      </c>
      <c r="E6" s="7">
        <v>0.6</v>
      </c>
      <c r="F6" s="8">
        <v>20</v>
      </c>
      <c r="G6" s="8">
        <f t="shared" si="0"/>
        <v>12</v>
      </c>
      <c r="H6" s="9">
        <f t="shared" si="1"/>
        <v>243.2</v>
      </c>
      <c r="I6" s="10">
        <v>0.16447000000000001</v>
      </c>
      <c r="J6" s="9">
        <f>I6*H6</f>
        <v>39.999104000000003</v>
      </c>
      <c r="K6" s="11"/>
      <c r="L6" s="12"/>
      <c r="M6" s="9">
        <f>L6*H6</f>
        <v>0</v>
      </c>
    </row>
    <row r="7" spans="2:21" x14ac:dyDescent="0.35">
      <c r="E7" s="13" t="s">
        <v>20</v>
      </c>
      <c r="F7" s="14">
        <f>SUM(F3:F6)</f>
        <v>460</v>
      </c>
      <c r="G7" s="14">
        <f>SUM(G3:G6)</f>
        <v>302</v>
      </c>
      <c r="H7" s="15"/>
      <c r="I7" s="16"/>
      <c r="J7" s="17"/>
    </row>
    <row r="10" spans="2:21" x14ac:dyDescent="0.35">
      <c r="C10" s="18" t="s">
        <v>21</v>
      </c>
      <c r="D10" s="19">
        <v>42736</v>
      </c>
      <c r="E10" s="19">
        <v>42767</v>
      </c>
      <c r="F10" s="19">
        <v>42795</v>
      </c>
      <c r="G10" s="19">
        <v>42826</v>
      </c>
      <c r="H10" s="19">
        <v>42856</v>
      </c>
      <c r="I10" s="19">
        <v>42887</v>
      </c>
      <c r="J10" s="19">
        <v>42917</v>
      </c>
      <c r="K10" s="19">
        <v>42948</v>
      </c>
      <c r="L10" s="19">
        <v>42979</v>
      </c>
      <c r="M10" s="19">
        <v>43009</v>
      </c>
      <c r="N10" s="19">
        <v>43040</v>
      </c>
      <c r="O10" s="19">
        <v>43070</v>
      </c>
      <c r="P10" s="19">
        <v>43101</v>
      </c>
      <c r="Q10" s="19">
        <v>43132</v>
      </c>
      <c r="R10" s="19">
        <v>43160</v>
      </c>
      <c r="S10" s="19">
        <v>43191</v>
      </c>
      <c r="T10" s="19">
        <v>43221</v>
      </c>
      <c r="U10" s="19">
        <v>43252</v>
      </c>
    </row>
    <row r="11" spans="2:21" x14ac:dyDescent="0.35">
      <c r="C11" s="20" t="s">
        <v>22</v>
      </c>
      <c r="D11" s="21">
        <f>D15</f>
        <v>210.8</v>
      </c>
      <c r="E11" s="21">
        <f t="shared" ref="E11:U11" si="2">E15</f>
        <v>194.8</v>
      </c>
      <c r="F11" s="21">
        <f t="shared" si="2"/>
        <v>217.8</v>
      </c>
      <c r="G11" s="21">
        <f t="shared" si="2"/>
        <v>215</v>
      </c>
      <c r="H11" s="21">
        <f t="shared" si="2"/>
        <v>209.3</v>
      </c>
      <c r="I11" s="21">
        <f t="shared" si="2"/>
        <v>200.3</v>
      </c>
      <c r="J11" s="21">
        <f t="shared" si="2"/>
        <v>206.6</v>
      </c>
      <c r="K11" s="21">
        <f t="shared" si="2"/>
        <v>229.7</v>
      </c>
      <c r="L11" s="21">
        <f t="shared" si="2"/>
        <v>235.9</v>
      </c>
      <c r="M11" s="21">
        <f t="shared" si="2"/>
        <v>217.4</v>
      </c>
      <c r="N11" s="21">
        <f t="shared" si="2"/>
        <v>223.6</v>
      </c>
      <c r="O11" s="21">
        <f t="shared" si="2"/>
        <v>240</v>
      </c>
      <c r="P11" s="21">
        <f t="shared" si="2"/>
        <v>244.5</v>
      </c>
      <c r="Q11" s="21">
        <f t="shared" si="2"/>
        <v>229.9</v>
      </c>
      <c r="R11" s="21">
        <f t="shared" si="2"/>
        <v>247.2</v>
      </c>
      <c r="S11" s="21">
        <f t="shared" si="2"/>
        <v>243.5</v>
      </c>
      <c r="T11" s="21">
        <f t="shared" si="2"/>
        <v>243.7</v>
      </c>
      <c r="U11" s="21">
        <f t="shared" si="2"/>
        <v>243.2</v>
      </c>
    </row>
    <row r="13" spans="2:21" x14ac:dyDescent="0.35">
      <c r="C13" s="18" t="s">
        <v>23</v>
      </c>
    </row>
    <row r="14" spans="2:21" x14ac:dyDescent="0.35">
      <c r="C14" s="22" t="s">
        <v>24</v>
      </c>
      <c r="D14" s="19">
        <v>42736</v>
      </c>
      <c r="E14" s="19">
        <v>42767</v>
      </c>
      <c r="F14" s="19">
        <v>42795</v>
      </c>
      <c r="G14" s="19">
        <v>42826</v>
      </c>
      <c r="H14" s="19">
        <v>42856</v>
      </c>
      <c r="I14" s="19">
        <v>42887</v>
      </c>
      <c r="J14" s="19">
        <v>42917</v>
      </c>
      <c r="K14" s="19">
        <v>42948</v>
      </c>
      <c r="L14" s="19">
        <v>42979</v>
      </c>
      <c r="M14" s="19">
        <v>43009</v>
      </c>
      <c r="N14" s="19">
        <v>43040</v>
      </c>
      <c r="O14" s="19">
        <v>43070</v>
      </c>
      <c r="P14" s="19">
        <v>43101</v>
      </c>
      <c r="Q14" s="19">
        <v>43132</v>
      </c>
      <c r="R14" s="19">
        <v>43160</v>
      </c>
      <c r="S14" s="19">
        <v>43191</v>
      </c>
      <c r="T14" s="19">
        <v>43221</v>
      </c>
      <c r="U14" s="19">
        <v>43252</v>
      </c>
    </row>
    <row r="15" spans="2:21" x14ac:dyDescent="0.35">
      <c r="C15" s="20" t="s">
        <v>22</v>
      </c>
      <c r="D15" s="21">
        <v>210.8</v>
      </c>
      <c r="E15" s="21">
        <v>194.8</v>
      </c>
      <c r="F15" s="21">
        <v>217.8</v>
      </c>
      <c r="G15" s="21">
        <v>215</v>
      </c>
      <c r="H15" s="21">
        <v>209.3</v>
      </c>
      <c r="I15" s="21">
        <v>200.3</v>
      </c>
      <c r="J15" s="21">
        <v>206.6</v>
      </c>
      <c r="K15" s="21">
        <v>229.7</v>
      </c>
      <c r="L15" s="21">
        <v>235.9</v>
      </c>
      <c r="M15" s="21">
        <v>217.4</v>
      </c>
      <c r="N15" s="21">
        <v>223.6</v>
      </c>
      <c r="O15" s="21">
        <v>240</v>
      </c>
      <c r="P15" s="21">
        <v>244.5</v>
      </c>
      <c r="Q15" s="21">
        <v>229.9</v>
      </c>
      <c r="R15" s="21">
        <v>247.2</v>
      </c>
      <c r="S15" s="21">
        <v>243.5</v>
      </c>
      <c r="T15" s="21">
        <v>243.7</v>
      </c>
      <c r="U15" s="21">
        <v>243.2</v>
      </c>
    </row>
    <row r="16" spans="2:21" x14ac:dyDescent="0.35">
      <c r="C16" s="20" t="s">
        <v>25</v>
      </c>
      <c r="D16" s="21">
        <v>29.3</v>
      </c>
      <c r="E16" s="21">
        <f>E15-D15</f>
        <v>-16</v>
      </c>
      <c r="F16" s="21">
        <f t="shared" ref="F16:U16" si="3">F15-E15</f>
        <v>23</v>
      </c>
      <c r="G16" s="21">
        <f t="shared" si="3"/>
        <v>-2.8000000000000114</v>
      </c>
      <c r="H16" s="21">
        <f t="shared" si="3"/>
        <v>-5.6999999999999886</v>
      </c>
      <c r="I16" s="21">
        <f t="shared" si="3"/>
        <v>-9</v>
      </c>
      <c r="J16" s="21">
        <f t="shared" si="3"/>
        <v>6.2999999999999829</v>
      </c>
      <c r="K16" s="21">
        <f t="shared" si="3"/>
        <v>23.099999999999994</v>
      </c>
      <c r="L16" s="21">
        <f t="shared" si="3"/>
        <v>6.2000000000000171</v>
      </c>
      <c r="M16" s="21">
        <f t="shared" si="3"/>
        <v>-18.5</v>
      </c>
      <c r="N16" s="21">
        <f t="shared" si="3"/>
        <v>6.1999999999999886</v>
      </c>
      <c r="O16" s="21">
        <f t="shared" si="3"/>
        <v>16.400000000000006</v>
      </c>
      <c r="P16" s="21">
        <f t="shared" si="3"/>
        <v>4.5</v>
      </c>
      <c r="Q16" s="21">
        <f t="shared" si="3"/>
        <v>-14.599999999999994</v>
      </c>
      <c r="R16" s="21">
        <f t="shared" si="3"/>
        <v>17.299999999999983</v>
      </c>
      <c r="S16" s="21">
        <f t="shared" si="3"/>
        <v>-3.6999999999999886</v>
      </c>
      <c r="T16" s="21">
        <f t="shared" si="3"/>
        <v>0.19999999999998863</v>
      </c>
      <c r="U16" s="21">
        <f t="shared" si="3"/>
        <v>-0.5</v>
      </c>
    </row>
    <row r="17" spans="3:9" x14ac:dyDescent="0.35">
      <c r="C17" s="23"/>
      <c r="D17" s="24"/>
      <c r="E17" s="24"/>
      <c r="F17" s="24"/>
      <c r="G17" s="24"/>
      <c r="H17" s="24"/>
      <c r="I17" s="24"/>
    </row>
    <row r="18" spans="3:9" x14ac:dyDescent="0.35">
      <c r="C18" s="23" t="s">
        <v>26</v>
      </c>
      <c r="D18" s="25" t="s">
        <v>27</v>
      </c>
    </row>
    <row r="19" spans="3:9" x14ac:dyDescent="0.35">
      <c r="C19" s="23" t="s">
        <v>28</v>
      </c>
    </row>
  </sheetData>
  <sheetProtection algorithmName="SHA-512" hashValue="pSYVcBErFztPW8heXG3J/n76mm/d6p1a045UQegPPX9u1HTZ5O1bUs87XEo3WKnu52R7zB+lBH4jqysOmM8t0w==" saltValue="DbQ+xGJQwbU05TZLOuuqLQ==" spinCount="100000" sheet="1" objects="1" scenarios="1"/>
  <mergeCells count="1">
    <mergeCell ref="B1:M1"/>
  </mergeCells>
  <dataValidations count="1">
    <dataValidation type="decimal" operator="greaterThanOrEqual" allowBlank="1" showInputMessage="1" showErrorMessage="1" error="A sua proposta deve ser igual ou superior à Percentagem Base do Valor de Referência" sqref="L3:L6">
      <formula1>I3</formula1>
    </dataValidation>
  </dataValidations>
  <hyperlinks>
    <hyperlink ref="D18" r:id="rId1"/>
  </hyperlinks>
  <pageMargins left="0.7" right="0.7" top="0.75" bottom="0.75" header="0.3" footer="0.3"/>
  <pageSetup paperSize="9" scale="6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AÇO_Escórias_07_2018</vt:lpstr>
      <vt:lpstr>AÇO_Escórias_07_2018!Área_de_Impressão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2018-06-22T15:06:33Z</dcterms:created>
  <dcterms:modified xsi:type="dcterms:W3CDTF">2018-06-22T15:07:26Z</dcterms:modified>
</cp:coreProperties>
</file>