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3 2017\Documentos Publicados\"/>
    </mc:Choice>
  </mc:AlternateContent>
  <bookViews>
    <workbookView xWindow="0" yWindow="0" windowWidth="19200" windowHeight="6950"/>
  </bookViews>
  <sheets>
    <sheet name="PAPEL_CARTÃO_Seletiva_03_2017" sheetId="1" r:id="rId1"/>
  </sheets>
  <definedNames>
    <definedName name="_xlnm._FilterDatabase" localSheetId="0" hidden="1">PAPEL_CARTÃO_Seletiva_03_2017!$C$2:$L$45</definedName>
    <definedName name="_xlnm.Print_Area" localSheetId="0">PAPEL_CARTÃO_Seletiva_03_2017!$A$1:$N$46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F50" i="1" s="1"/>
  <c r="G50" i="1" s="1"/>
  <c r="H50" i="1" s="1"/>
  <c r="I50" i="1" s="1"/>
  <c r="J50" i="1" s="1"/>
  <c r="K50" i="1" s="1"/>
  <c r="L50" i="1" s="1"/>
  <c r="M50" i="1" s="1"/>
  <c r="F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46" i="1" s="1"/>
  <c r="H45" i="1" l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M8" i="1" l="1"/>
  <c r="J8" i="1"/>
  <c r="M16" i="1"/>
  <c r="J16" i="1"/>
  <c r="M24" i="1"/>
  <c r="J24" i="1"/>
  <c r="M32" i="1"/>
  <c r="J32" i="1"/>
  <c r="J40" i="1"/>
  <c r="M40" i="1"/>
  <c r="M5" i="1"/>
  <c r="J5" i="1"/>
  <c r="M9" i="1"/>
  <c r="J9" i="1"/>
  <c r="M17" i="1"/>
  <c r="J17" i="1"/>
  <c r="J25" i="1"/>
  <c r="M25" i="1"/>
  <c r="J33" i="1"/>
  <c r="M33" i="1"/>
  <c r="J45" i="1"/>
  <c r="M45" i="1"/>
  <c r="M6" i="1"/>
  <c r="J6" i="1"/>
  <c r="M10" i="1"/>
  <c r="J10" i="1"/>
  <c r="M14" i="1"/>
  <c r="J14" i="1"/>
  <c r="M18" i="1"/>
  <c r="J18" i="1"/>
  <c r="J22" i="1"/>
  <c r="M22" i="1"/>
  <c r="M26" i="1"/>
  <c r="J26" i="1"/>
  <c r="M30" i="1"/>
  <c r="J30" i="1"/>
  <c r="J34" i="1"/>
  <c r="M34" i="1"/>
  <c r="M38" i="1"/>
  <c r="J38" i="1"/>
  <c r="J42" i="1"/>
  <c r="M42" i="1"/>
  <c r="J4" i="1"/>
  <c r="M4" i="1"/>
  <c r="M12" i="1"/>
  <c r="J12" i="1"/>
  <c r="M20" i="1"/>
  <c r="J20" i="1"/>
  <c r="J28" i="1"/>
  <c r="M28" i="1"/>
  <c r="J36" i="1"/>
  <c r="M36" i="1"/>
  <c r="J44" i="1"/>
  <c r="M44" i="1"/>
  <c r="M13" i="1"/>
  <c r="J13" i="1"/>
  <c r="J21" i="1"/>
  <c r="M21" i="1"/>
  <c r="M29" i="1"/>
  <c r="J29" i="1"/>
  <c r="J37" i="1"/>
  <c r="M37" i="1"/>
  <c r="J41" i="1"/>
  <c r="M41" i="1"/>
  <c r="M3" i="1"/>
  <c r="J3" i="1"/>
  <c r="J7" i="1"/>
  <c r="M7" i="1"/>
  <c r="J11" i="1"/>
  <c r="M11" i="1"/>
  <c r="J15" i="1"/>
  <c r="M15" i="1"/>
  <c r="J19" i="1"/>
  <c r="M19" i="1"/>
  <c r="M23" i="1"/>
  <c r="J23" i="1"/>
  <c r="J27" i="1"/>
  <c r="M27" i="1"/>
  <c r="J31" i="1"/>
  <c r="M31" i="1"/>
  <c r="M35" i="1"/>
  <c r="J35" i="1"/>
  <c r="J39" i="1"/>
  <c r="M39" i="1"/>
  <c r="J43" i="1"/>
  <c r="M43" i="1"/>
</calcChain>
</file>

<file path=xl/sharedStrings.xml><?xml version="1.0" encoding="utf-8"?>
<sst xmlns="http://schemas.openxmlformats.org/spreadsheetml/2006/main" count="109" uniqueCount="82">
  <si>
    <t>RETOMA DE MATERIAIS DE EMBALAGENS DE PAPEL/CARTÃO PROVENIENTES DA RECOLHA SELETIVA
Procedimento Concursal N.º PAPEL CARTÃO SELETIVA/03/2017
Concurso NOVO VERDE para as retomas de 01/11/2017 a 30/11/2017</t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</si>
  <si>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</si>
  <si>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</si>
  <si>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</si>
  <si>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</si>
  <si>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</si>
  <si>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</si>
  <si>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</si>
  <si>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</si>
  <si>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</si>
  <si>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OGR</t>
  </si>
  <si>
    <t>Proposta sobre o Valor de Referência (%)</t>
  </si>
  <si>
    <t>Valor Final da Proposta (€/t)</t>
  </si>
  <si>
    <t>Resiestrela</t>
  </si>
  <si>
    <t>Guarda</t>
  </si>
  <si>
    <t>Valorminho</t>
  </si>
  <si>
    <t>Valença</t>
  </si>
  <si>
    <t>Braval</t>
  </si>
  <si>
    <t>Póvoa de Lanhoso</t>
  </si>
  <si>
    <t>Valorsul</t>
  </si>
  <si>
    <t>Cadaval</t>
  </si>
  <si>
    <t>Lipor</t>
  </si>
  <si>
    <t>---</t>
  </si>
  <si>
    <t>Águas e Resíduos da Madeira</t>
  </si>
  <si>
    <t>Funchal</t>
  </si>
  <si>
    <t>Resiaçores</t>
  </si>
  <si>
    <t>Pico</t>
  </si>
  <si>
    <t>Terceira</t>
  </si>
  <si>
    <t>Musami</t>
  </si>
  <si>
    <t>São Miguel</t>
  </si>
  <si>
    <t>Ambilital</t>
  </si>
  <si>
    <t>AMCAL</t>
  </si>
  <si>
    <t>Ecobeirão</t>
  </si>
  <si>
    <t>Campo de Besteiro (a confirmar)</t>
  </si>
  <si>
    <t>Resíduos do Nordeste</t>
  </si>
  <si>
    <t>Resialentejo</t>
  </si>
  <si>
    <t>St.ª Clara Louredo, Beja</t>
  </si>
  <si>
    <t>Fundão</t>
  </si>
  <si>
    <t>Valnor</t>
  </si>
  <si>
    <t>Castelo Branco</t>
  </si>
  <si>
    <t>Figueira e Barros</t>
  </si>
  <si>
    <t>Ambisousa</t>
  </si>
  <si>
    <t>Lustosa</t>
  </si>
  <si>
    <t>Riu Mau</t>
  </si>
  <si>
    <t>Gesamb</t>
  </si>
  <si>
    <t>Évora</t>
  </si>
  <si>
    <t>Resitejo</t>
  </si>
  <si>
    <t>Resulima</t>
  </si>
  <si>
    <t>Viana do Castelo</t>
  </si>
  <si>
    <t>Valorlis</t>
  </si>
  <si>
    <t>Algar</t>
  </si>
  <si>
    <t>Barlavento</t>
  </si>
  <si>
    <t>Sotavento</t>
  </si>
  <si>
    <t>Amarsul</t>
  </si>
  <si>
    <t>Seixal</t>
  </si>
  <si>
    <t>A.S. Simões/ Transucatas</t>
  </si>
  <si>
    <t>Ersuc</t>
  </si>
  <si>
    <t>Aveiro</t>
  </si>
  <si>
    <t>Coimbra</t>
  </si>
  <si>
    <t>Resinorte</t>
  </si>
  <si>
    <t>Condessoso</t>
  </si>
  <si>
    <t>Boticas</t>
  </si>
  <si>
    <t>Bigorne</t>
  </si>
  <si>
    <t>Riba D'Ave</t>
  </si>
  <si>
    <t>Suldouro</t>
  </si>
  <si>
    <t>Sermonde</t>
  </si>
  <si>
    <t>Tratolixo</t>
  </si>
  <si>
    <t>Trajouce</t>
  </si>
  <si>
    <t>Lumiar</t>
  </si>
  <si>
    <t>Porto Santo</t>
  </si>
  <si>
    <t>Porto Novo</t>
  </si>
  <si>
    <t>Santa Maria</t>
  </si>
  <si>
    <t>Total</t>
  </si>
  <si>
    <t>Valor de Referência</t>
  </si>
  <si>
    <t>€/t</t>
  </si>
  <si>
    <t>Índice de Mercado (ASPAPEL)</t>
  </si>
  <si>
    <t>1.04.01</t>
  </si>
  <si>
    <r>
      <rPr>
        <b/>
        <sz val="11"/>
        <color theme="1"/>
        <rFont val="Calibri"/>
        <family val="2"/>
      </rPr>
      <t xml:space="preserve">∆ </t>
    </r>
    <r>
      <rPr>
        <b/>
        <sz val="11"/>
        <color theme="1"/>
        <rFont val="Calibri"/>
        <family val="2"/>
        <scheme val="minor"/>
      </rPr>
      <t>€/t</t>
    </r>
  </si>
  <si>
    <t>-</t>
  </si>
  <si>
    <t xml:space="preserve">Fonte: </t>
  </si>
  <si>
    <t>http://www.aspapel.es/el-sector/precios-papel-recuperado%20</t>
  </si>
  <si>
    <t>Atualizado a 24/10/2017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</si>
</sst>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7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460373</xdr:colOff>
      <xdr:row>0</xdr:row>
      <xdr:rowOff>111124</xdr:rowOff>
    </xdr:from>
    <xdr:to>
      <xdr:col>11</xdr:col>
      <xdr:colOff>269873</xdr:colOff>
      <xdr:row>0</xdr:row>
      <xdr:rowOff>456054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91B746-E5AA-4604-BA59-4D3CC5109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7473" y="111124"/>
          <a:ext cx="2228850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papel.es/el-sector/precios-papel-recuper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tabSelected="1" zoomScale="80" zoomScaleNormal="80" workbookViewId="0">
      <selection activeCell="B1" sqref="B1:M1"/>
    </sheetView>
  </sheetViews>
  <sheetFormatPr defaultRowHeight="14.5" x14ac:dyDescent="0.35"/>
  <cols>
    <col min="1" max="1" width="8.7265625" style="2"/>
    <col min="2" max="2" width="7.1796875" style="2" customWidth="1"/>
    <col min="3" max="3" width="27" style="2" customWidth="1"/>
    <col min="4" max="4" width="30.90625" style="2" customWidth="1"/>
    <col min="5" max="5" width="12.08984375" style="2" customWidth="1"/>
    <col min="6" max="6" width="13.36328125" style="2" customWidth="1"/>
    <col min="7" max="7" width="16.08984375" style="2" customWidth="1"/>
    <col min="8" max="8" width="12.7265625" style="2" customWidth="1"/>
    <col min="9" max="9" width="12.453125" style="2" customWidth="1"/>
    <col min="10" max="10" width="7.54296875" style="2" customWidth="1"/>
    <col min="11" max="11" width="27.08984375" style="2" customWidth="1"/>
    <col min="12" max="12" width="13.81640625" style="2" customWidth="1"/>
    <col min="13" max="16384" width="8.7265625" style="2"/>
  </cols>
  <sheetData>
    <row r="1" spans="2:13" ht="47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13" x14ac:dyDescent="0.35">
      <c r="B3" s="5">
        <v>1</v>
      </c>
      <c r="C3" s="6" t="s">
        <v>13</v>
      </c>
      <c r="D3" s="6" t="s">
        <v>14</v>
      </c>
      <c r="E3" s="7">
        <v>1</v>
      </c>
      <c r="F3" s="8">
        <v>23</v>
      </c>
      <c r="G3" s="9">
        <f>F3*E3</f>
        <v>23</v>
      </c>
      <c r="H3" s="10">
        <f t="shared" ref="H3:H45" si="0">$M$50</f>
        <v>108.29999999999998</v>
      </c>
      <c r="I3" s="11">
        <v>0.64634999999999998</v>
      </c>
      <c r="J3" s="10">
        <f>I3*H3</f>
        <v>69.999704999999992</v>
      </c>
      <c r="K3" s="12"/>
      <c r="L3" s="13"/>
      <c r="M3" s="10">
        <f>L3*H3</f>
        <v>0</v>
      </c>
    </row>
    <row r="4" spans="2:13" x14ac:dyDescent="0.35">
      <c r="B4" s="5">
        <v>2</v>
      </c>
      <c r="C4" s="6" t="s">
        <v>15</v>
      </c>
      <c r="D4" s="6" t="s">
        <v>16</v>
      </c>
      <c r="E4" s="7">
        <v>1</v>
      </c>
      <c r="F4" s="8">
        <v>23</v>
      </c>
      <c r="G4" s="9">
        <f t="shared" ref="G4:G26" si="1">F4*E4</f>
        <v>23</v>
      </c>
      <c r="H4" s="10">
        <f t="shared" si="0"/>
        <v>108.29999999999998</v>
      </c>
      <c r="I4" s="11">
        <v>0.64634999999999998</v>
      </c>
      <c r="J4" s="10">
        <f t="shared" ref="J4:J45" si="2">I4*H4</f>
        <v>69.999704999999992</v>
      </c>
      <c r="K4" s="12"/>
      <c r="L4" s="13"/>
      <c r="M4" s="10">
        <f t="shared" ref="M4:M45" si="3">L4*H4</f>
        <v>0</v>
      </c>
    </row>
    <row r="5" spans="2:13" x14ac:dyDescent="0.35">
      <c r="B5" s="5">
        <v>3</v>
      </c>
      <c r="C5" s="6" t="s">
        <v>17</v>
      </c>
      <c r="D5" s="14" t="s">
        <v>18</v>
      </c>
      <c r="E5" s="7">
        <v>1</v>
      </c>
      <c r="F5" s="8">
        <v>46</v>
      </c>
      <c r="G5" s="9">
        <f t="shared" si="1"/>
        <v>46</v>
      </c>
      <c r="H5" s="10">
        <f t="shared" si="0"/>
        <v>108.29999999999998</v>
      </c>
      <c r="I5" s="11">
        <v>0.64634999999999998</v>
      </c>
      <c r="J5" s="10">
        <f t="shared" si="2"/>
        <v>69.999704999999992</v>
      </c>
      <c r="K5" s="12"/>
      <c r="L5" s="13"/>
      <c r="M5" s="10">
        <f t="shared" si="3"/>
        <v>0</v>
      </c>
    </row>
    <row r="6" spans="2:13" x14ac:dyDescent="0.35">
      <c r="B6" s="5">
        <v>4</v>
      </c>
      <c r="C6" s="14" t="s">
        <v>19</v>
      </c>
      <c r="D6" s="14" t="s">
        <v>20</v>
      </c>
      <c r="E6" s="7">
        <v>1</v>
      </c>
      <c r="F6" s="8">
        <v>69</v>
      </c>
      <c r="G6" s="9">
        <f t="shared" si="1"/>
        <v>69</v>
      </c>
      <c r="H6" s="10">
        <f t="shared" si="0"/>
        <v>108.29999999999998</v>
      </c>
      <c r="I6" s="11">
        <v>0.64634999999999998</v>
      </c>
      <c r="J6" s="10">
        <f t="shared" si="2"/>
        <v>69.999704999999992</v>
      </c>
      <c r="K6" s="12"/>
      <c r="L6" s="13"/>
      <c r="M6" s="10">
        <f t="shared" si="3"/>
        <v>0</v>
      </c>
    </row>
    <row r="7" spans="2:13" x14ac:dyDescent="0.35">
      <c r="B7" s="5">
        <v>5</v>
      </c>
      <c r="C7" s="14" t="s">
        <v>21</v>
      </c>
      <c r="D7" s="14" t="s">
        <v>22</v>
      </c>
      <c r="E7" s="7">
        <v>1</v>
      </c>
      <c r="F7" s="8">
        <v>115</v>
      </c>
      <c r="G7" s="9">
        <f t="shared" si="1"/>
        <v>115</v>
      </c>
      <c r="H7" s="10">
        <f t="shared" si="0"/>
        <v>108.29999999999998</v>
      </c>
      <c r="I7" s="11">
        <v>0.64634999999999998</v>
      </c>
      <c r="J7" s="10">
        <f t="shared" si="2"/>
        <v>69.999704999999992</v>
      </c>
      <c r="K7" s="12"/>
      <c r="L7" s="13"/>
      <c r="M7" s="10">
        <f t="shared" si="3"/>
        <v>0</v>
      </c>
    </row>
    <row r="8" spans="2:13" x14ac:dyDescent="0.35">
      <c r="B8" s="5">
        <v>6</v>
      </c>
      <c r="C8" s="6" t="s">
        <v>23</v>
      </c>
      <c r="D8" s="6" t="s">
        <v>24</v>
      </c>
      <c r="E8" s="7">
        <v>1</v>
      </c>
      <c r="F8" s="8">
        <v>46</v>
      </c>
      <c r="G8" s="9">
        <f t="shared" si="1"/>
        <v>46</v>
      </c>
      <c r="H8" s="10">
        <f t="shared" si="0"/>
        <v>108.29999999999998</v>
      </c>
      <c r="I8" s="11">
        <v>0.64634999999999998</v>
      </c>
      <c r="J8" s="10">
        <f t="shared" si="2"/>
        <v>69.999704999999992</v>
      </c>
      <c r="K8" s="12"/>
      <c r="L8" s="13"/>
      <c r="M8" s="10">
        <f t="shared" si="3"/>
        <v>0</v>
      </c>
    </row>
    <row r="9" spans="2:13" x14ac:dyDescent="0.35">
      <c r="B9" s="5">
        <v>7</v>
      </c>
      <c r="C9" s="6" t="s">
        <v>25</v>
      </c>
      <c r="D9" s="6" t="s">
        <v>26</v>
      </c>
      <c r="E9" s="7">
        <v>1</v>
      </c>
      <c r="F9" s="8">
        <v>23</v>
      </c>
      <c r="G9" s="9">
        <f t="shared" si="1"/>
        <v>23</v>
      </c>
      <c r="H9" s="10">
        <f t="shared" si="0"/>
        <v>108.29999999999998</v>
      </c>
      <c r="I9" s="11">
        <v>0.64634999999999998</v>
      </c>
      <c r="J9" s="10">
        <f t="shared" si="2"/>
        <v>69.999704999999992</v>
      </c>
      <c r="K9" s="12"/>
      <c r="L9" s="13"/>
      <c r="M9" s="10">
        <f t="shared" si="3"/>
        <v>0</v>
      </c>
    </row>
    <row r="10" spans="2:13" x14ac:dyDescent="0.35">
      <c r="B10" s="5">
        <v>8</v>
      </c>
      <c r="C10" s="14" t="s">
        <v>25</v>
      </c>
      <c r="D10" s="14" t="s">
        <v>27</v>
      </c>
      <c r="E10" s="7">
        <v>1</v>
      </c>
      <c r="F10" s="8">
        <v>23</v>
      </c>
      <c r="G10" s="9">
        <f t="shared" si="1"/>
        <v>23</v>
      </c>
      <c r="H10" s="10">
        <f t="shared" si="0"/>
        <v>108.29999999999998</v>
      </c>
      <c r="I10" s="11">
        <v>0.64634999999999998</v>
      </c>
      <c r="J10" s="10">
        <f t="shared" si="2"/>
        <v>69.999704999999992</v>
      </c>
      <c r="K10" s="12"/>
      <c r="L10" s="13"/>
      <c r="M10" s="10">
        <f t="shared" si="3"/>
        <v>0</v>
      </c>
    </row>
    <row r="11" spans="2:13" x14ac:dyDescent="0.35">
      <c r="B11" s="5">
        <v>9</v>
      </c>
      <c r="C11" s="6" t="s">
        <v>28</v>
      </c>
      <c r="D11" s="14" t="s">
        <v>29</v>
      </c>
      <c r="E11" s="7">
        <v>1</v>
      </c>
      <c r="F11" s="8">
        <v>69</v>
      </c>
      <c r="G11" s="9">
        <f t="shared" si="1"/>
        <v>69</v>
      </c>
      <c r="H11" s="10">
        <f t="shared" si="0"/>
        <v>108.29999999999998</v>
      </c>
      <c r="I11" s="11">
        <v>0.64634999999999998</v>
      </c>
      <c r="J11" s="10">
        <f t="shared" si="2"/>
        <v>69.999704999999992</v>
      </c>
      <c r="K11" s="12"/>
      <c r="L11" s="13"/>
      <c r="M11" s="10">
        <f t="shared" si="3"/>
        <v>0</v>
      </c>
    </row>
    <row r="12" spans="2:13" x14ac:dyDescent="0.35">
      <c r="B12" s="5">
        <v>10</v>
      </c>
      <c r="C12" s="14" t="s">
        <v>30</v>
      </c>
      <c r="D12" s="14" t="s">
        <v>22</v>
      </c>
      <c r="E12" s="7">
        <v>0.77</v>
      </c>
      <c r="F12" s="8">
        <v>23</v>
      </c>
      <c r="G12" s="9">
        <f t="shared" si="1"/>
        <v>17.71</v>
      </c>
      <c r="H12" s="10">
        <f t="shared" si="0"/>
        <v>108.29999999999998</v>
      </c>
      <c r="I12" s="11">
        <v>0.64634999999999998</v>
      </c>
      <c r="J12" s="10">
        <f t="shared" si="2"/>
        <v>69.999704999999992</v>
      </c>
      <c r="K12" s="12"/>
      <c r="L12" s="13"/>
      <c r="M12" s="10">
        <f t="shared" si="3"/>
        <v>0</v>
      </c>
    </row>
    <row r="13" spans="2:13" x14ac:dyDescent="0.35">
      <c r="B13" s="5">
        <v>11</v>
      </c>
      <c r="C13" s="14" t="s">
        <v>31</v>
      </c>
      <c r="D13" s="14" t="s">
        <v>22</v>
      </c>
      <c r="E13" s="7">
        <v>0.88</v>
      </c>
      <c r="F13" s="8">
        <v>23</v>
      </c>
      <c r="G13" s="9">
        <f t="shared" si="1"/>
        <v>20.239999999999998</v>
      </c>
      <c r="H13" s="10">
        <f t="shared" si="0"/>
        <v>108.29999999999998</v>
      </c>
      <c r="I13" s="11">
        <v>0.64634999999999998</v>
      </c>
      <c r="J13" s="10">
        <f t="shared" si="2"/>
        <v>69.999704999999992</v>
      </c>
      <c r="K13" s="12"/>
      <c r="L13" s="13"/>
      <c r="M13" s="10">
        <f t="shared" si="3"/>
        <v>0</v>
      </c>
    </row>
    <row r="14" spans="2:13" x14ac:dyDescent="0.35">
      <c r="B14" s="5">
        <v>12</v>
      </c>
      <c r="C14" s="14" t="s">
        <v>32</v>
      </c>
      <c r="D14" s="14" t="s">
        <v>33</v>
      </c>
      <c r="E14" s="7">
        <v>0.62</v>
      </c>
      <c r="F14" s="8">
        <v>46</v>
      </c>
      <c r="G14" s="9">
        <f t="shared" si="1"/>
        <v>28.52</v>
      </c>
      <c r="H14" s="10">
        <f t="shared" si="0"/>
        <v>108.29999999999998</v>
      </c>
      <c r="I14" s="11">
        <v>0.64634999999999998</v>
      </c>
      <c r="J14" s="10">
        <f t="shared" si="2"/>
        <v>69.999704999999992</v>
      </c>
      <c r="K14" s="12"/>
      <c r="L14" s="13"/>
      <c r="M14" s="10">
        <f t="shared" si="3"/>
        <v>0</v>
      </c>
    </row>
    <row r="15" spans="2:13" x14ac:dyDescent="0.35">
      <c r="B15" s="5">
        <v>13</v>
      </c>
      <c r="C15" s="14" t="s">
        <v>34</v>
      </c>
      <c r="D15" s="14" t="s">
        <v>22</v>
      </c>
      <c r="E15" s="7">
        <v>0.65</v>
      </c>
      <c r="F15" s="8">
        <v>23</v>
      </c>
      <c r="G15" s="9">
        <f t="shared" si="1"/>
        <v>14.950000000000001</v>
      </c>
      <c r="H15" s="10">
        <f t="shared" si="0"/>
        <v>108.29999999999998</v>
      </c>
      <c r="I15" s="11">
        <v>0.64634999999999998</v>
      </c>
      <c r="J15" s="10">
        <f t="shared" si="2"/>
        <v>69.999704999999992</v>
      </c>
      <c r="K15" s="12"/>
      <c r="L15" s="13"/>
      <c r="M15" s="10">
        <f t="shared" si="3"/>
        <v>0</v>
      </c>
    </row>
    <row r="16" spans="2:13" x14ac:dyDescent="0.35">
      <c r="B16" s="5">
        <v>14</v>
      </c>
      <c r="C16" s="14" t="s">
        <v>35</v>
      </c>
      <c r="D16" s="14" t="s">
        <v>36</v>
      </c>
      <c r="E16" s="7">
        <v>0.72</v>
      </c>
      <c r="F16" s="8">
        <v>23</v>
      </c>
      <c r="G16" s="9">
        <f t="shared" si="1"/>
        <v>16.559999999999999</v>
      </c>
      <c r="H16" s="10">
        <f t="shared" si="0"/>
        <v>108.29999999999998</v>
      </c>
      <c r="I16" s="11">
        <v>0.64634999999999998</v>
      </c>
      <c r="J16" s="10">
        <f t="shared" si="2"/>
        <v>69.999704999999992</v>
      </c>
      <c r="K16" s="12"/>
      <c r="L16" s="13"/>
      <c r="M16" s="10">
        <f t="shared" si="3"/>
        <v>0</v>
      </c>
    </row>
    <row r="17" spans="2:13" x14ac:dyDescent="0.35">
      <c r="B17" s="5">
        <v>15</v>
      </c>
      <c r="C17" s="14" t="s">
        <v>13</v>
      </c>
      <c r="D17" s="14" t="s">
        <v>37</v>
      </c>
      <c r="E17" s="7">
        <v>0.85</v>
      </c>
      <c r="F17" s="8">
        <v>23</v>
      </c>
      <c r="G17" s="9">
        <f t="shared" si="1"/>
        <v>19.55</v>
      </c>
      <c r="H17" s="10">
        <f t="shared" si="0"/>
        <v>108.29999999999998</v>
      </c>
      <c r="I17" s="11">
        <v>0.64634999999999998</v>
      </c>
      <c r="J17" s="10">
        <f t="shared" si="2"/>
        <v>69.999704999999992</v>
      </c>
      <c r="K17" s="12"/>
      <c r="L17" s="13"/>
      <c r="M17" s="10">
        <f t="shared" si="3"/>
        <v>0</v>
      </c>
    </row>
    <row r="18" spans="2:13" x14ac:dyDescent="0.35">
      <c r="B18" s="5">
        <v>16</v>
      </c>
      <c r="C18" s="14" t="s">
        <v>38</v>
      </c>
      <c r="D18" s="14" t="s">
        <v>39</v>
      </c>
      <c r="E18" s="7">
        <v>0.63</v>
      </c>
      <c r="F18" s="8">
        <v>46</v>
      </c>
      <c r="G18" s="9">
        <f t="shared" si="1"/>
        <v>28.98</v>
      </c>
      <c r="H18" s="10">
        <f t="shared" si="0"/>
        <v>108.29999999999998</v>
      </c>
      <c r="I18" s="11">
        <v>0.64634999999999998</v>
      </c>
      <c r="J18" s="10">
        <f t="shared" si="2"/>
        <v>69.999704999999992</v>
      </c>
      <c r="K18" s="12"/>
      <c r="L18" s="13"/>
      <c r="M18" s="10">
        <f t="shared" si="3"/>
        <v>0</v>
      </c>
    </row>
    <row r="19" spans="2:13" x14ac:dyDescent="0.35">
      <c r="B19" s="5">
        <v>17</v>
      </c>
      <c r="C19" s="14" t="s">
        <v>38</v>
      </c>
      <c r="D19" s="14" t="s">
        <v>40</v>
      </c>
      <c r="E19" s="7">
        <v>0.34</v>
      </c>
      <c r="F19" s="8">
        <v>23</v>
      </c>
      <c r="G19" s="9">
        <f t="shared" si="1"/>
        <v>7.82</v>
      </c>
      <c r="H19" s="10">
        <f t="shared" si="0"/>
        <v>108.29999999999998</v>
      </c>
      <c r="I19" s="11">
        <v>0.64634999999999998</v>
      </c>
      <c r="J19" s="10">
        <f t="shared" si="2"/>
        <v>69.999704999999992</v>
      </c>
      <c r="K19" s="12"/>
      <c r="L19" s="13"/>
      <c r="M19" s="10">
        <f t="shared" si="3"/>
        <v>0</v>
      </c>
    </row>
    <row r="20" spans="2:13" x14ac:dyDescent="0.35">
      <c r="B20" s="5">
        <v>18</v>
      </c>
      <c r="C20" s="14" t="s">
        <v>38</v>
      </c>
      <c r="D20" s="14" t="s">
        <v>40</v>
      </c>
      <c r="E20" s="7">
        <v>0.94</v>
      </c>
      <c r="F20" s="8">
        <v>23</v>
      </c>
      <c r="G20" s="9">
        <f t="shared" si="1"/>
        <v>21.619999999999997</v>
      </c>
      <c r="H20" s="10">
        <f t="shared" si="0"/>
        <v>108.29999999999998</v>
      </c>
      <c r="I20" s="11">
        <v>0.64634999999999998</v>
      </c>
      <c r="J20" s="10">
        <f t="shared" si="2"/>
        <v>69.999704999999992</v>
      </c>
      <c r="K20" s="12"/>
      <c r="L20" s="13"/>
      <c r="M20" s="10">
        <f t="shared" si="3"/>
        <v>0</v>
      </c>
    </row>
    <row r="21" spans="2:13" x14ac:dyDescent="0.35">
      <c r="B21" s="5">
        <v>19</v>
      </c>
      <c r="C21" s="14" t="s">
        <v>41</v>
      </c>
      <c r="D21" s="14" t="s">
        <v>42</v>
      </c>
      <c r="E21" s="7">
        <v>0.64</v>
      </c>
      <c r="F21" s="8">
        <v>23</v>
      </c>
      <c r="G21" s="9">
        <f t="shared" si="1"/>
        <v>14.72</v>
      </c>
      <c r="H21" s="10">
        <f t="shared" si="0"/>
        <v>108.29999999999998</v>
      </c>
      <c r="I21" s="11">
        <v>0.64634999999999998</v>
      </c>
      <c r="J21" s="10">
        <f t="shared" si="2"/>
        <v>69.999704999999992</v>
      </c>
      <c r="K21" s="12"/>
      <c r="L21" s="13"/>
      <c r="M21" s="10">
        <f t="shared" si="3"/>
        <v>0</v>
      </c>
    </row>
    <row r="22" spans="2:13" x14ac:dyDescent="0.35">
      <c r="B22" s="5">
        <v>20</v>
      </c>
      <c r="C22" s="14" t="s">
        <v>41</v>
      </c>
      <c r="D22" s="14" t="s">
        <v>43</v>
      </c>
      <c r="E22" s="7">
        <v>0.83</v>
      </c>
      <c r="F22" s="8">
        <v>23</v>
      </c>
      <c r="G22" s="9">
        <f t="shared" si="1"/>
        <v>19.09</v>
      </c>
      <c r="H22" s="10">
        <f t="shared" si="0"/>
        <v>108.29999999999998</v>
      </c>
      <c r="I22" s="11">
        <v>0.64634999999999998</v>
      </c>
      <c r="J22" s="10">
        <f t="shared" si="2"/>
        <v>69.999704999999992</v>
      </c>
      <c r="K22" s="12"/>
      <c r="L22" s="13"/>
      <c r="M22" s="10">
        <f t="shared" si="3"/>
        <v>0</v>
      </c>
    </row>
    <row r="23" spans="2:13" x14ac:dyDescent="0.35">
      <c r="B23" s="5">
        <v>21</v>
      </c>
      <c r="C23" s="14" t="s">
        <v>44</v>
      </c>
      <c r="D23" s="14" t="s">
        <v>45</v>
      </c>
      <c r="E23" s="7">
        <v>0.71</v>
      </c>
      <c r="F23" s="8">
        <v>23</v>
      </c>
      <c r="G23" s="9">
        <f t="shared" si="1"/>
        <v>16.329999999999998</v>
      </c>
      <c r="H23" s="10">
        <f t="shared" si="0"/>
        <v>108.29999999999998</v>
      </c>
      <c r="I23" s="11">
        <v>0.64634999999999998</v>
      </c>
      <c r="J23" s="10">
        <f t="shared" si="2"/>
        <v>69.999704999999992</v>
      </c>
      <c r="K23" s="12"/>
      <c r="L23" s="13"/>
      <c r="M23" s="10">
        <f t="shared" si="3"/>
        <v>0</v>
      </c>
    </row>
    <row r="24" spans="2:13" x14ac:dyDescent="0.35">
      <c r="B24" s="5">
        <v>22</v>
      </c>
      <c r="C24" s="14" t="s">
        <v>46</v>
      </c>
      <c r="D24" s="14" t="s">
        <v>22</v>
      </c>
      <c r="E24" s="7">
        <v>0.42</v>
      </c>
      <c r="F24" s="8">
        <v>23</v>
      </c>
      <c r="G24" s="9">
        <f t="shared" si="1"/>
        <v>9.66</v>
      </c>
      <c r="H24" s="10">
        <f t="shared" si="0"/>
        <v>108.29999999999998</v>
      </c>
      <c r="I24" s="11">
        <v>0.64634999999999998</v>
      </c>
      <c r="J24" s="10">
        <f t="shared" si="2"/>
        <v>69.999704999999992</v>
      </c>
      <c r="K24" s="12"/>
      <c r="L24" s="13"/>
      <c r="M24" s="10">
        <f t="shared" si="3"/>
        <v>0</v>
      </c>
    </row>
    <row r="25" spans="2:13" x14ac:dyDescent="0.35">
      <c r="B25" s="5">
        <v>23</v>
      </c>
      <c r="C25" s="14" t="s">
        <v>47</v>
      </c>
      <c r="D25" s="14" t="s">
        <v>48</v>
      </c>
      <c r="E25" s="7">
        <v>0.62</v>
      </c>
      <c r="F25" s="8">
        <v>69</v>
      </c>
      <c r="G25" s="9">
        <f t="shared" si="1"/>
        <v>42.78</v>
      </c>
      <c r="H25" s="10">
        <f t="shared" si="0"/>
        <v>108.29999999999998</v>
      </c>
      <c r="I25" s="11">
        <v>0.64634999999999998</v>
      </c>
      <c r="J25" s="10">
        <f t="shared" si="2"/>
        <v>69.999704999999992</v>
      </c>
      <c r="K25" s="12"/>
      <c r="L25" s="13"/>
      <c r="M25" s="10">
        <f t="shared" si="3"/>
        <v>0</v>
      </c>
    </row>
    <row r="26" spans="2:13" x14ac:dyDescent="0.35">
      <c r="B26" s="5">
        <v>24</v>
      </c>
      <c r="C26" s="14" t="s">
        <v>49</v>
      </c>
      <c r="D26" s="14" t="s">
        <v>22</v>
      </c>
      <c r="E26" s="7">
        <v>0.6</v>
      </c>
      <c r="F26" s="8">
        <v>46</v>
      </c>
      <c r="G26" s="9">
        <f t="shared" si="1"/>
        <v>27.599999999999998</v>
      </c>
      <c r="H26" s="10">
        <f t="shared" si="0"/>
        <v>108.29999999999998</v>
      </c>
      <c r="I26" s="11">
        <v>0.64634999999999998</v>
      </c>
      <c r="J26" s="10">
        <f t="shared" si="2"/>
        <v>69.999704999999992</v>
      </c>
      <c r="K26" s="12"/>
      <c r="L26" s="13"/>
      <c r="M26" s="10">
        <f t="shared" si="3"/>
        <v>0</v>
      </c>
    </row>
    <row r="27" spans="2:13" x14ac:dyDescent="0.35">
      <c r="B27" s="5">
        <v>25</v>
      </c>
      <c r="C27" s="6" t="s">
        <v>50</v>
      </c>
      <c r="D27" s="6" t="s">
        <v>51</v>
      </c>
      <c r="E27" s="7">
        <v>0.5</v>
      </c>
      <c r="F27" s="8">
        <v>46</v>
      </c>
      <c r="G27" s="9">
        <f>F27*E27</f>
        <v>23</v>
      </c>
      <c r="H27" s="10">
        <f t="shared" si="0"/>
        <v>108.29999999999998</v>
      </c>
      <c r="I27" s="11">
        <v>0.64634999999999998</v>
      </c>
      <c r="J27" s="10">
        <f t="shared" si="2"/>
        <v>69.999704999999992</v>
      </c>
      <c r="K27" s="12"/>
      <c r="L27" s="13"/>
      <c r="M27" s="10">
        <f t="shared" si="3"/>
        <v>0</v>
      </c>
    </row>
    <row r="28" spans="2:13" x14ac:dyDescent="0.35">
      <c r="B28" s="5">
        <v>26</v>
      </c>
      <c r="C28" s="6" t="s">
        <v>50</v>
      </c>
      <c r="D28" s="6" t="s">
        <v>51</v>
      </c>
      <c r="E28" s="7">
        <v>0.82</v>
      </c>
      <c r="F28" s="8">
        <v>23</v>
      </c>
      <c r="G28" s="9">
        <f t="shared" ref="G28:G45" si="4">F28*E28</f>
        <v>18.86</v>
      </c>
      <c r="H28" s="10">
        <f t="shared" si="0"/>
        <v>108.29999999999998</v>
      </c>
      <c r="I28" s="11">
        <v>0.64634999999999998</v>
      </c>
      <c r="J28" s="10">
        <f t="shared" si="2"/>
        <v>69.999704999999992</v>
      </c>
      <c r="K28" s="12"/>
      <c r="L28" s="13"/>
      <c r="M28" s="10">
        <f t="shared" si="3"/>
        <v>0</v>
      </c>
    </row>
    <row r="29" spans="2:13" x14ac:dyDescent="0.35">
      <c r="B29" s="5">
        <v>27</v>
      </c>
      <c r="C29" s="6" t="s">
        <v>50</v>
      </c>
      <c r="D29" s="6" t="s">
        <v>52</v>
      </c>
      <c r="E29" s="7">
        <v>0.52</v>
      </c>
      <c r="F29" s="8">
        <v>23</v>
      </c>
      <c r="G29" s="9">
        <f t="shared" si="4"/>
        <v>11.96</v>
      </c>
      <c r="H29" s="10">
        <f t="shared" si="0"/>
        <v>108.29999999999998</v>
      </c>
      <c r="I29" s="11">
        <v>0.64634999999999998</v>
      </c>
      <c r="J29" s="10">
        <f t="shared" si="2"/>
        <v>69.999704999999992</v>
      </c>
      <c r="K29" s="12"/>
      <c r="L29" s="13"/>
      <c r="M29" s="10">
        <f t="shared" si="3"/>
        <v>0</v>
      </c>
    </row>
    <row r="30" spans="2:13" x14ac:dyDescent="0.35">
      <c r="B30" s="5">
        <v>28</v>
      </c>
      <c r="C30" s="6" t="s">
        <v>50</v>
      </c>
      <c r="D30" s="6" t="s">
        <v>52</v>
      </c>
      <c r="E30" s="7">
        <v>0.93</v>
      </c>
      <c r="F30" s="8">
        <v>69</v>
      </c>
      <c r="G30" s="9">
        <f t="shared" si="4"/>
        <v>64.17</v>
      </c>
      <c r="H30" s="10">
        <f t="shared" si="0"/>
        <v>108.29999999999998</v>
      </c>
      <c r="I30" s="11">
        <v>0.64634999999999998</v>
      </c>
      <c r="J30" s="10">
        <f t="shared" si="2"/>
        <v>69.999704999999992</v>
      </c>
      <c r="K30" s="12"/>
      <c r="L30" s="13"/>
      <c r="M30" s="10">
        <f t="shared" si="3"/>
        <v>0</v>
      </c>
    </row>
    <row r="31" spans="2:13" x14ac:dyDescent="0.35">
      <c r="B31" s="5">
        <v>29</v>
      </c>
      <c r="C31" s="6" t="s">
        <v>53</v>
      </c>
      <c r="D31" s="6" t="s">
        <v>54</v>
      </c>
      <c r="E31" s="7">
        <v>0.52</v>
      </c>
      <c r="F31" s="8">
        <v>46</v>
      </c>
      <c r="G31" s="9">
        <f t="shared" si="4"/>
        <v>23.92</v>
      </c>
      <c r="H31" s="10">
        <f t="shared" si="0"/>
        <v>108.29999999999998</v>
      </c>
      <c r="I31" s="11">
        <v>0.64634999999999998</v>
      </c>
      <c r="J31" s="10">
        <f t="shared" si="2"/>
        <v>69.999704999999992</v>
      </c>
      <c r="K31" s="12"/>
      <c r="L31" s="13"/>
      <c r="M31" s="10">
        <f t="shared" si="3"/>
        <v>0</v>
      </c>
    </row>
    <row r="32" spans="2:13" x14ac:dyDescent="0.35">
      <c r="B32" s="5">
        <v>30</v>
      </c>
      <c r="C32" s="6" t="s">
        <v>53</v>
      </c>
      <c r="D32" s="6" t="s">
        <v>55</v>
      </c>
      <c r="E32" s="7">
        <v>0.52</v>
      </c>
      <c r="F32" s="8">
        <v>46</v>
      </c>
      <c r="G32" s="9">
        <f t="shared" si="4"/>
        <v>23.92</v>
      </c>
      <c r="H32" s="10">
        <f t="shared" si="0"/>
        <v>108.29999999999998</v>
      </c>
      <c r="I32" s="11">
        <v>0.64634999999999998</v>
      </c>
      <c r="J32" s="10">
        <f t="shared" si="2"/>
        <v>69.999704999999992</v>
      </c>
      <c r="K32" s="12"/>
      <c r="L32" s="13"/>
      <c r="M32" s="10">
        <f t="shared" si="3"/>
        <v>0</v>
      </c>
    </row>
    <row r="33" spans="2:13" x14ac:dyDescent="0.35">
      <c r="B33" s="5">
        <v>31</v>
      </c>
      <c r="C33" s="6" t="s">
        <v>56</v>
      </c>
      <c r="D33" s="6" t="s">
        <v>57</v>
      </c>
      <c r="E33" s="7">
        <v>0.62</v>
      </c>
      <c r="F33" s="8">
        <v>46</v>
      </c>
      <c r="G33" s="9">
        <f t="shared" si="4"/>
        <v>28.52</v>
      </c>
      <c r="H33" s="10">
        <f t="shared" si="0"/>
        <v>108.29999999999998</v>
      </c>
      <c r="I33" s="11">
        <v>0.64634999999999998</v>
      </c>
      <c r="J33" s="10">
        <f t="shared" si="2"/>
        <v>69.999704999999992</v>
      </c>
      <c r="K33" s="12"/>
      <c r="L33" s="13"/>
      <c r="M33" s="10">
        <f t="shared" si="3"/>
        <v>0</v>
      </c>
    </row>
    <row r="34" spans="2:13" x14ac:dyDescent="0.35">
      <c r="B34" s="5">
        <v>32</v>
      </c>
      <c r="C34" s="6" t="s">
        <v>56</v>
      </c>
      <c r="D34" s="6" t="s">
        <v>58</v>
      </c>
      <c r="E34" s="7">
        <v>0.71</v>
      </c>
      <c r="F34" s="8">
        <v>46</v>
      </c>
      <c r="G34" s="9">
        <f t="shared" si="4"/>
        <v>32.659999999999997</v>
      </c>
      <c r="H34" s="10">
        <f t="shared" si="0"/>
        <v>108.29999999999998</v>
      </c>
      <c r="I34" s="11">
        <v>0.64634999999999998</v>
      </c>
      <c r="J34" s="10">
        <f t="shared" si="2"/>
        <v>69.999704999999992</v>
      </c>
      <c r="K34" s="12"/>
      <c r="L34" s="13"/>
      <c r="M34" s="10">
        <f t="shared" si="3"/>
        <v>0</v>
      </c>
    </row>
    <row r="35" spans="2:13" x14ac:dyDescent="0.35">
      <c r="B35" s="5">
        <v>33</v>
      </c>
      <c r="C35" s="6" t="s">
        <v>59</v>
      </c>
      <c r="D35" s="6" t="s">
        <v>60</v>
      </c>
      <c r="E35" s="7">
        <v>0.85</v>
      </c>
      <c r="F35" s="8">
        <v>23</v>
      </c>
      <c r="G35" s="9">
        <f t="shared" si="4"/>
        <v>19.55</v>
      </c>
      <c r="H35" s="10">
        <f t="shared" si="0"/>
        <v>108.29999999999998</v>
      </c>
      <c r="I35" s="11">
        <v>0.64634999999999998</v>
      </c>
      <c r="J35" s="10">
        <f t="shared" si="2"/>
        <v>69.999704999999992</v>
      </c>
      <c r="K35" s="12"/>
      <c r="L35" s="13"/>
      <c r="M35" s="10">
        <f t="shared" si="3"/>
        <v>0</v>
      </c>
    </row>
    <row r="36" spans="2:13" x14ac:dyDescent="0.35">
      <c r="B36" s="5">
        <v>34</v>
      </c>
      <c r="C36" s="6" t="s">
        <v>59</v>
      </c>
      <c r="D36" s="6" t="s">
        <v>61</v>
      </c>
      <c r="E36" s="7">
        <v>0.86</v>
      </c>
      <c r="F36" s="8">
        <v>23</v>
      </c>
      <c r="G36" s="9">
        <f t="shared" si="4"/>
        <v>19.78</v>
      </c>
      <c r="H36" s="10">
        <f t="shared" si="0"/>
        <v>108.29999999999998</v>
      </c>
      <c r="I36" s="11">
        <v>0.64634999999999998</v>
      </c>
      <c r="J36" s="10">
        <f t="shared" si="2"/>
        <v>69.999704999999992</v>
      </c>
      <c r="K36" s="12"/>
      <c r="L36" s="13"/>
      <c r="M36" s="10">
        <f t="shared" si="3"/>
        <v>0</v>
      </c>
    </row>
    <row r="37" spans="2:13" x14ac:dyDescent="0.35">
      <c r="B37" s="5">
        <v>35</v>
      </c>
      <c r="C37" s="6" t="s">
        <v>59</v>
      </c>
      <c r="D37" s="6" t="s">
        <v>62</v>
      </c>
      <c r="E37" s="7">
        <v>0.66</v>
      </c>
      <c r="F37" s="8">
        <v>23</v>
      </c>
      <c r="G37" s="9">
        <f t="shared" si="4"/>
        <v>15.180000000000001</v>
      </c>
      <c r="H37" s="10">
        <f t="shared" si="0"/>
        <v>108.29999999999998</v>
      </c>
      <c r="I37" s="11">
        <v>0.64634999999999998</v>
      </c>
      <c r="J37" s="10">
        <f t="shared" si="2"/>
        <v>69.999704999999992</v>
      </c>
      <c r="K37" s="12"/>
      <c r="L37" s="13"/>
      <c r="M37" s="10">
        <f t="shared" si="3"/>
        <v>0</v>
      </c>
    </row>
    <row r="38" spans="2:13" x14ac:dyDescent="0.35">
      <c r="B38" s="5">
        <v>36</v>
      </c>
      <c r="C38" s="6" t="s">
        <v>59</v>
      </c>
      <c r="D38" s="6" t="s">
        <v>63</v>
      </c>
      <c r="E38" s="7">
        <v>0.71</v>
      </c>
      <c r="F38" s="8">
        <v>69</v>
      </c>
      <c r="G38" s="9">
        <f t="shared" si="4"/>
        <v>48.989999999999995</v>
      </c>
      <c r="H38" s="10">
        <f t="shared" si="0"/>
        <v>108.29999999999998</v>
      </c>
      <c r="I38" s="11">
        <v>0.64634999999999998</v>
      </c>
      <c r="J38" s="10">
        <f t="shared" si="2"/>
        <v>69.999704999999992</v>
      </c>
      <c r="K38" s="12"/>
      <c r="L38" s="13"/>
      <c r="M38" s="10">
        <f t="shared" si="3"/>
        <v>0</v>
      </c>
    </row>
    <row r="39" spans="2:13" x14ac:dyDescent="0.35">
      <c r="B39" s="5">
        <v>37</v>
      </c>
      <c r="C39" s="6" t="s">
        <v>64</v>
      </c>
      <c r="D39" s="6" t="s">
        <v>65</v>
      </c>
      <c r="E39" s="7">
        <v>0.63</v>
      </c>
      <c r="F39" s="8">
        <v>46</v>
      </c>
      <c r="G39" s="9">
        <f t="shared" si="4"/>
        <v>28.98</v>
      </c>
      <c r="H39" s="10">
        <f t="shared" si="0"/>
        <v>108.29999999999998</v>
      </c>
      <c r="I39" s="11">
        <v>0.64634999999999998</v>
      </c>
      <c r="J39" s="10">
        <f t="shared" si="2"/>
        <v>69.999704999999992</v>
      </c>
      <c r="K39" s="12"/>
      <c r="L39" s="13"/>
      <c r="M39" s="10">
        <f t="shared" si="3"/>
        <v>0</v>
      </c>
    </row>
    <row r="40" spans="2:13" x14ac:dyDescent="0.35">
      <c r="B40" s="5">
        <v>38</v>
      </c>
      <c r="C40" s="6" t="s">
        <v>66</v>
      </c>
      <c r="D40" s="6" t="s">
        <v>67</v>
      </c>
      <c r="E40" s="7">
        <v>0.49</v>
      </c>
      <c r="F40" s="8">
        <v>138</v>
      </c>
      <c r="G40" s="9">
        <f t="shared" si="4"/>
        <v>67.62</v>
      </c>
      <c r="H40" s="10">
        <f t="shared" si="0"/>
        <v>108.29999999999998</v>
      </c>
      <c r="I40" s="11">
        <v>0.64634999999999998</v>
      </c>
      <c r="J40" s="10">
        <f t="shared" si="2"/>
        <v>69.999704999999992</v>
      </c>
      <c r="K40" s="12"/>
      <c r="L40" s="13"/>
      <c r="M40" s="10">
        <f t="shared" si="3"/>
        <v>0</v>
      </c>
    </row>
    <row r="41" spans="2:13" x14ac:dyDescent="0.35">
      <c r="B41" s="5">
        <v>39</v>
      </c>
      <c r="C41" s="6" t="s">
        <v>19</v>
      </c>
      <c r="D41" s="6" t="s">
        <v>20</v>
      </c>
      <c r="E41" s="7">
        <v>0.6</v>
      </c>
      <c r="F41" s="8">
        <v>69</v>
      </c>
      <c r="G41" s="9">
        <f t="shared" si="4"/>
        <v>41.4</v>
      </c>
      <c r="H41" s="10">
        <f t="shared" si="0"/>
        <v>108.29999999999998</v>
      </c>
      <c r="I41" s="11">
        <v>0.64634999999999998</v>
      </c>
      <c r="J41" s="10">
        <f t="shared" si="2"/>
        <v>69.999704999999992</v>
      </c>
      <c r="K41" s="12"/>
      <c r="L41" s="13"/>
      <c r="M41" s="10">
        <f t="shared" si="3"/>
        <v>0</v>
      </c>
    </row>
    <row r="42" spans="2:13" x14ac:dyDescent="0.35">
      <c r="B42" s="5">
        <v>40</v>
      </c>
      <c r="C42" s="6" t="s">
        <v>19</v>
      </c>
      <c r="D42" s="6" t="s">
        <v>68</v>
      </c>
      <c r="E42" s="7">
        <v>0.45</v>
      </c>
      <c r="F42" s="8">
        <v>207</v>
      </c>
      <c r="G42" s="9">
        <f t="shared" si="4"/>
        <v>93.15</v>
      </c>
      <c r="H42" s="10">
        <f t="shared" si="0"/>
        <v>108.29999999999998</v>
      </c>
      <c r="I42" s="11">
        <v>0.64634999999999998</v>
      </c>
      <c r="J42" s="10">
        <f t="shared" si="2"/>
        <v>69.999704999999992</v>
      </c>
      <c r="K42" s="12"/>
      <c r="L42" s="13"/>
      <c r="M42" s="10">
        <f t="shared" si="3"/>
        <v>0</v>
      </c>
    </row>
    <row r="43" spans="2:13" x14ac:dyDescent="0.35">
      <c r="B43" s="5">
        <v>41</v>
      </c>
      <c r="C43" s="6" t="s">
        <v>23</v>
      </c>
      <c r="D43" s="6" t="s">
        <v>69</v>
      </c>
      <c r="E43" s="7">
        <v>0.83</v>
      </c>
      <c r="F43" s="8">
        <v>23</v>
      </c>
      <c r="G43" s="9">
        <f t="shared" si="4"/>
        <v>19.09</v>
      </c>
      <c r="H43" s="10">
        <f t="shared" si="0"/>
        <v>108.29999999999998</v>
      </c>
      <c r="I43" s="11">
        <v>0.64634999999999998</v>
      </c>
      <c r="J43" s="10">
        <f t="shared" si="2"/>
        <v>69.999704999999992</v>
      </c>
      <c r="K43" s="12"/>
      <c r="L43" s="13"/>
      <c r="M43" s="10">
        <f t="shared" si="3"/>
        <v>0</v>
      </c>
    </row>
    <row r="44" spans="2:13" x14ac:dyDescent="0.35">
      <c r="B44" s="5">
        <v>42</v>
      </c>
      <c r="C44" s="6" t="s">
        <v>23</v>
      </c>
      <c r="D44" s="6" t="s">
        <v>70</v>
      </c>
      <c r="E44" s="7">
        <v>0.75</v>
      </c>
      <c r="F44" s="8">
        <v>23</v>
      </c>
      <c r="G44" s="9">
        <f t="shared" si="4"/>
        <v>17.25</v>
      </c>
      <c r="H44" s="10">
        <f t="shared" si="0"/>
        <v>108.29999999999998</v>
      </c>
      <c r="I44" s="11">
        <v>0.64634999999999998</v>
      </c>
      <c r="J44" s="10">
        <f t="shared" si="2"/>
        <v>69.999704999999992</v>
      </c>
      <c r="K44" s="12"/>
      <c r="L44" s="13"/>
      <c r="M44" s="10">
        <f t="shared" si="3"/>
        <v>0</v>
      </c>
    </row>
    <row r="45" spans="2:13" x14ac:dyDescent="0.35">
      <c r="B45" s="5">
        <v>43</v>
      </c>
      <c r="C45" s="6" t="s">
        <v>25</v>
      </c>
      <c r="D45" s="6" t="s">
        <v>71</v>
      </c>
      <c r="E45" s="7">
        <v>0.64</v>
      </c>
      <c r="F45" s="8">
        <v>11.5</v>
      </c>
      <c r="G45" s="9">
        <f t="shared" si="4"/>
        <v>7.36</v>
      </c>
      <c r="H45" s="10">
        <f t="shared" si="0"/>
        <v>108.29999999999998</v>
      </c>
      <c r="I45" s="11">
        <v>0.64634999999999998</v>
      </c>
      <c r="J45" s="10">
        <f t="shared" si="2"/>
        <v>69.999704999999992</v>
      </c>
      <c r="K45" s="12"/>
      <c r="L45" s="13"/>
      <c r="M45" s="10">
        <f t="shared" si="3"/>
        <v>0</v>
      </c>
    </row>
    <row r="46" spans="2:13" x14ac:dyDescent="0.35">
      <c r="E46" s="15" t="s">
        <v>72</v>
      </c>
      <c r="F46" s="16">
        <f>SUM(F3:F45)</f>
        <v>1897.5</v>
      </c>
      <c r="G46" s="16">
        <f>SUM(G3:G45)</f>
        <v>1348.4899999999998</v>
      </c>
      <c r="H46" s="17"/>
      <c r="I46" s="18"/>
    </row>
    <row r="48" spans="2:13" x14ac:dyDescent="0.35">
      <c r="D48" s="19"/>
    </row>
    <row r="49" spans="3:13" x14ac:dyDescent="0.35">
      <c r="C49" s="19" t="s">
        <v>73</v>
      </c>
      <c r="D49" s="20">
        <v>42705</v>
      </c>
      <c r="E49" s="20">
        <v>42736</v>
      </c>
      <c r="F49" s="20">
        <v>42767</v>
      </c>
      <c r="G49" s="20">
        <v>42795</v>
      </c>
      <c r="H49" s="20">
        <v>42826</v>
      </c>
      <c r="I49" s="20">
        <v>42856</v>
      </c>
      <c r="J49" s="20">
        <v>42887</v>
      </c>
      <c r="K49" s="20">
        <v>42917</v>
      </c>
      <c r="L49" s="20">
        <v>42948</v>
      </c>
      <c r="M49" s="20">
        <v>42979</v>
      </c>
    </row>
    <row r="50" spans="3:13" x14ac:dyDescent="0.35">
      <c r="C50" s="21" t="s">
        <v>74</v>
      </c>
      <c r="D50" s="22">
        <v>99</v>
      </c>
      <c r="E50" s="22">
        <f>D50+E54</f>
        <v>99</v>
      </c>
      <c r="F50" s="22">
        <f t="shared" ref="F50:K50" si="5">E50+F54</f>
        <v>123.9</v>
      </c>
      <c r="G50" s="22">
        <f t="shared" si="5"/>
        <v>125.60000000000001</v>
      </c>
      <c r="H50" s="22">
        <f t="shared" si="5"/>
        <v>99</v>
      </c>
      <c r="I50" s="22">
        <f t="shared" si="5"/>
        <v>98.8</v>
      </c>
      <c r="J50" s="22">
        <f t="shared" si="5"/>
        <v>98.899999999999991</v>
      </c>
      <c r="K50" s="22">
        <f t="shared" si="5"/>
        <v>138.19999999999999</v>
      </c>
      <c r="L50" s="22">
        <f>K50+L54</f>
        <v>128.69999999999999</v>
      </c>
      <c r="M50" s="22">
        <f>L50+M54</f>
        <v>108.29999999999998</v>
      </c>
    </row>
    <row r="52" spans="3:13" x14ac:dyDescent="0.35">
      <c r="C52" s="19" t="s">
        <v>75</v>
      </c>
    </row>
    <row r="53" spans="3:13" x14ac:dyDescent="0.35">
      <c r="C53" s="21" t="s">
        <v>76</v>
      </c>
      <c r="D53" s="20">
        <v>42705</v>
      </c>
      <c r="E53" s="20">
        <v>42736</v>
      </c>
      <c r="F53" s="20">
        <v>42767</v>
      </c>
      <c r="G53" s="20">
        <v>42795</v>
      </c>
      <c r="H53" s="20">
        <v>42826</v>
      </c>
      <c r="I53" s="20">
        <v>42856</v>
      </c>
      <c r="J53" s="20">
        <v>42887</v>
      </c>
      <c r="K53" s="20">
        <v>42917</v>
      </c>
      <c r="L53" s="20">
        <v>42948</v>
      </c>
      <c r="M53" s="20">
        <v>42979</v>
      </c>
    </row>
    <row r="54" spans="3:13" x14ac:dyDescent="0.35">
      <c r="C54" s="21" t="s">
        <v>77</v>
      </c>
      <c r="D54" s="23" t="s">
        <v>78</v>
      </c>
      <c r="E54" s="23">
        <v>0</v>
      </c>
      <c r="F54" s="23">
        <v>24.9</v>
      </c>
      <c r="G54" s="23">
        <v>1.7</v>
      </c>
      <c r="H54" s="23">
        <v>-26.6</v>
      </c>
      <c r="I54" s="23">
        <v>-0.2</v>
      </c>
      <c r="J54" s="23">
        <v>0.1</v>
      </c>
      <c r="K54" s="23">
        <v>39.299999999999997</v>
      </c>
      <c r="L54" s="23">
        <v>-9.5</v>
      </c>
      <c r="M54" s="23">
        <v>-20.399999999999999</v>
      </c>
    </row>
    <row r="56" spans="3:13" x14ac:dyDescent="0.35">
      <c r="C56" s="24" t="s">
        <v>79</v>
      </c>
      <c r="D56" s="25" t="s">
        <v>80</v>
      </c>
    </row>
    <row r="57" spans="3:13" x14ac:dyDescent="0.35">
      <c r="C57" s="24" t="s">
        <v>81</v>
      </c>
    </row>
  </sheetData>
  <sheetProtection algorithmName="SHA-512" hashValue="l0sLxmT/P6294mG/kMBKglLg+rI47xm7+FFbmlyPcO1DrwdDBD1y5BGDvBmNs22HebfJOg+XetQ7laVo25Al8Q==" saltValue="t2Y3bBwXwR+JiRuz2BTBig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:L45">
      <formula1>I3</formula1>
    </dataValidation>
  </dataValidations>
  <hyperlinks>
    <hyperlink ref="D56" r:id="rId1"/>
  </hyperlinks>
  <pageMargins left="0.7" right="0.7" top="0.75" bottom="0.75" header="0.3" footer="0.3"/>
  <pageSetup paperSize="9" scale="5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PAPEL_CARTÃO_Seletiva_03_2017</vt:lpstr>
      <vt:lpstr>PAPEL_CARTÃO_Seletiva_03_2017!Área_de_Impressão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2017-10-25T01:40:59Z</dcterms:created>
  <dcterms:modified xsi:type="dcterms:W3CDTF">2017-10-25T01:41:14Z</dcterms:modified>
</cp:coreProperties>
</file>