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LUMÍNIO_TM e TMB" sheetId="1" r:id="rId1"/>
  </sheets>
  <definedNames>
    <definedName name="_xlnm.Print_Area" localSheetId="0">'ALUMÍNIO_TM e TMB'!$A$1:$N$5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L9" i="1"/>
  <c r="K9" i="1"/>
  <c r="J9" i="1"/>
  <c r="I9" i="1"/>
  <c r="H9" i="1"/>
  <c r="G9" i="1"/>
  <c r="F9" i="1"/>
  <c r="E9" i="1"/>
  <c r="D9" i="1"/>
  <c r="F5" i="1"/>
  <c r="H4" i="1"/>
  <c r="J4" i="1" s="1"/>
  <c r="G4" i="1"/>
  <c r="H3" i="1"/>
  <c r="J3" i="1" s="1"/>
  <c r="G3" i="1"/>
  <c r="G5" i="1" s="1"/>
  <c r="M3" i="1" l="1"/>
  <c r="M4" i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<sst xmlns="http://schemas.openxmlformats.org/spreadsheetml/2006/main" count="27" uniqueCount="26">
  <si>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TM TMB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</si>
  <si>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</si>
  <si>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</si>
  <si>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</si>
  <si>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</si>
  <si>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</si>
  <si>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</si>
  <si>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</si>
  <si>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</si>
  <si>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</si>
  <si>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</si>
  <si>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</si>
  <si>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</si>
  <si>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</si>
  <si>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Ermidas - Sado</t>
  </si>
  <si>
    <t>Ersuc</t>
  </si>
  <si>
    <t>Aveiro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</si>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</sst>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0CED0C-CF41-479F-BC60-5A9B2E561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1737" y="190500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0" zoomScaleNormal="80" workbookViewId="0">
      <selection activeCell="C2" sqref="C2"/>
    </sheetView>
  </sheetViews>
  <sheetFormatPr defaultRowHeight="14.5" x14ac:dyDescent="0.35"/>
  <cols>
    <col min="1" max="1" width="8.7265625" style="2"/>
    <col min="2" max="2" width="7.1796875" style="2" customWidth="1"/>
    <col min="3" max="3" width="19.54296875" style="2" customWidth="1"/>
    <col min="4" max="5" width="22.08984375" style="2" customWidth="1"/>
    <col min="6" max="9" width="13.36328125" style="2" customWidth="1"/>
    <col min="10" max="10" width="9.453125" style="2" customWidth="1"/>
    <col min="11" max="11" width="27.08984375" style="2" customWidth="1"/>
    <col min="12" max="12" width="12.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9</v>
      </c>
      <c r="G3" s="8">
        <f>F3*E3</f>
        <v>9</v>
      </c>
      <c r="H3" s="9">
        <f>$L$9</f>
        <v>1762.91</v>
      </c>
      <c r="I3" s="10">
        <v>0.28361999999999998</v>
      </c>
      <c r="J3" s="9">
        <f>I3*H3</f>
        <v>499.99653419999999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1</v>
      </c>
      <c r="F4" s="8">
        <v>9</v>
      </c>
      <c r="G4" s="8">
        <f>F4*E4</f>
        <v>9</v>
      </c>
      <c r="H4" s="9">
        <f>$L$9</f>
        <v>1762.91</v>
      </c>
      <c r="I4" s="10">
        <v>0.28361999999999998</v>
      </c>
      <c r="J4" s="9">
        <f>I4*H4</f>
        <v>499.99653419999999</v>
      </c>
      <c r="K4" s="11"/>
      <c r="L4" s="12"/>
      <c r="M4" s="9">
        <f>L4*H4</f>
        <v>0</v>
      </c>
    </row>
    <row r="5" spans="2:13" x14ac:dyDescent="0.35">
      <c r="E5" s="13" t="s">
        <v>17</v>
      </c>
      <c r="F5" s="14">
        <f>SUM(F3:F4)</f>
        <v>18</v>
      </c>
      <c r="G5" s="14">
        <f>SUM(G3:G4)</f>
        <v>18</v>
      </c>
      <c r="H5" s="15"/>
      <c r="I5" s="15"/>
    </row>
    <row r="8" spans="2:13" x14ac:dyDescent="0.35">
      <c r="C8" s="16" t="s">
        <v>18</v>
      </c>
      <c r="D8" s="17">
        <v>42736</v>
      </c>
      <c r="E8" s="17">
        <v>42767</v>
      </c>
      <c r="F8" s="17">
        <v>42795</v>
      </c>
      <c r="G8" s="17">
        <v>42826</v>
      </c>
      <c r="H8" s="17">
        <v>42856</v>
      </c>
      <c r="I8" s="17">
        <v>42887</v>
      </c>
      <c r="J8" s="17">
        <v>42917</v>
      </c>
      <c r="K8" s="17">
        <v>42948</v>
      </c>
      <c r="L8" s="17">
        <v>42979</v>
      </c>
    </row>
    <row r="9" spans="2:13" x14ac:dyDescent="0.35">
      <c r="C9" s="18" t="s">
        <v>19</v>
      </c>
      <c r="D9" s="19">
        <f>D13</f>
        <v>1685.83</v>
      </c>
      <c r="E9" s="19">
        <f t="shared" ref="E9:L9" si="0">E13</f>
        <v>1745.3</v>
      </c>
      <c r="F9" s="19">
        <f t="shared" si="0"/>
        <v>1780.04</v>
      </c>
      <c r="G9" s="19">
        <f t="shared" si="0"/>
        <v>1801.3</v>
      </c>
      <c r="H9" s="19">
        <f t="shared" si="0"/>
        <v>1732.6</v>
      </c>
      <c r="I9" s="19">
        <f t="shared" si="0"/>
        <v>1680.68</v>
      </c>
      <c r="J9" s="19">
        <f t="shared" si="0"/>
        <v>1654.36</v>
      </c>
      <c r="K9" s="19">
        <f t="shared" si="0"/>
        <v>1720.23</v>
      </c>
      <c r="L9" s="19">
        <f t="shared" si="0"/>
        <v>1762.91</v>
      </c>
    </row>
    <row r="11" spans="2:13" x14ac:dyDescent="0.35">
      <c r="C11" s="16" t="s">
        <v>20</v>
      </c>
    </row>
    <row r="12" spans="2:13" x14ac:dyDescent="0.35">
      <c r="C12" s="20" t="s">
        <v>21</v>
      </c>
      <c r="D12" s="17">
        <v>42736</v>
      </c>
      <c r="E12" s="17">
        <v>42767</v>
      </c>
      <c r="F12" s="17">
        <v>42795</v>
      </c>
      <c r="G12" s="17">
        <v>42826</v>
      </c>
      <c r="H12" s="17">
        <v>42856</v>
      </c>
      <c r="I12" s="17">
        <v>42887</v>
      </c>
      <c r="J12" s="17">
        <v>42917</v>
      </c>
      <c r="K12" s="17">
        <v>42948</v>
      </c>
      <c r="L12" s="17">
        <v>42979</v>
      </c>
    </row>
    <row r="13" spans="2:13" x14ac:dyDescent="0.35">
      <c r="C13" s="18" t="s">
        <v>19</v>
      </c>
      <c r="D13" s="19">
        <v>1685.83</v>
      </c>
      <c r="E13" s="19">
        <v>1745.3</v>
      </c>
      <c r="F13" s="19">
        <v>1780.04</v>
      </c>
      <c r="G13" s="19">
        <v>1801.3</v>
      </c>
      <c r="H13" s="19">
        <v>1732.6</v>
      </c>
      <c r="I13" s="19">
        <v>1680.68</v>
      </c>
      <c r="J13" s="19">
        <v>1654.36</v>
      </c>
      <c r="K13" s="19">
        <v>1720.23</v>
      </c>
      <c r="L13" s="19">
        <v>1762.91</v>
      </c>
    </row>
    <row r="14" spans="2:13" x14ac:dyDescent="0.35">
      <c r="C14" s="18" t="s">
        <v>22</v>
      </c>
      <c r="D14" s="19">
        <v>44.3599999999999</v>
      </c>
      <c r="E14" s="19">
        <f>E13-D13</f>
        <v>59.470000000000027</v>
      </c>
      <c r="F14" s="19">
        <f>F13-E13</f>
        <v>34.740000000000009</v>
      </c>
      <c r="G14" s="19">
        <f t="shared" ref="G14:L14" si="1">G13-F13</f>
        <v>21.259999999999991</v>
      </c>
      <c r="H14" s="19">
        <f t="shared" si="1"/>
        <v>-68.700000000000045</v>
      </c>
      <c r="I14" s="19">
        <f t="shared" si="1"/>
        <v>-51.919999999999845</v>
      </c>
      <c r="J14" s="19">
        <f t="shared" si="1"/>
        <v>-26.320000000000164</v>
      </c>
      <c r="K14" s="19">
        <f t="shared" si="1"/>
        <v>65.870000000000118</v>
      </c>
      <c r="L14" s="19">
        <f t="shared" si="1"/>
        <v>42.680000000000064</v>
      </c>
    </row>
    <row r="15" spans="2:13" x14ac:dyDescent="0.35">
      <c r="C15" s="21"/>
      <c r="D15" s="22"/>
      <c r="E15" s="22"/>
      <c r="F15" s="22"/>
      <c r="G15" s="22"/>
      <c r="H15" s="22"/>
      <c r="I15" s="22"/>
      <c r="J15" s="22"/>
    </row>
    <row r="16" spans="2:13" x14ac:dyDescent="0.35">
      <c r="C16" s="21" t="s">
        <v>23</v>
      </c>
      <c r="D16" s="23" t="s">
        <v>24</v>
      </c>
      <c r="E16" s="23"/>
    </row>
    <row r="17" spans="3:3" x14ac:dyDescent="0.35">
      <c r="C17" s="21" t="s">
        <v>25</v>
      </c>
    </row>
  </sheetData>
  <sheetProtection algorithmName="SHA-512" hashValue="DOJEbqJhZTl8+11qEcqBv0A75kngx4JNiKFTBXHvdYRiDMuoR72gIVmPBMQ5u9XzMmKHtNenJ8F3jQoG3rYH9w==" saltValue="QMEb0Z5uq/kQR2OqgqLFZg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4">
      <formula1>I3</formula1>
    </dataValidation>
  </dataValidations>
  <hyperlinks>
    <hyperlink ref="D16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ALUMÍNIO_TM e TMB</vt:lpstr>
      <vt:lpstr>'ALUMÍNIO_TM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2017-10-25T01:34:37Z</dcterms:created>
  <dcterms:modified xsi:type="dcterms:W3CDTF">2017-10-25T01:34:55Z</dcterms:modified>
</cp:coreProperties>
</file>