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1 2018\Documentos Publicados\"/>
    </mc:Choice>
  </mc:AlternateContent>
  <bookViews>
    <workbookView xWindow="0" yWindow="0" windowWidth="19200" windowHeight="6950"/>
  </bookViews>
  <sheets>
    <sheet name="PAPEL_CARTÃO_TM e TMB_01_2018" sheetId="1" r:id="rId1"/>
  </sheets>
  <definedNames>
    <definedName name="_xlnm._FilterDatabase" localSheetId="0" hidden="1">'PAPEL_CARTÃO_TM e TMB_01_2018'!$C$2:$K$4</definedName>
    <definedName name="_xlnm.Print_Area" localSheetId="0">'PAPEL_CARTÃO_TM e TMB_01_2018'!$A$1:$L$5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s="1"/>
  <c r="G9" i="1" s="1"/>
  <c r="H9" i="1" s="1"/>
  <c r="I9" i="1" s="1"/>
  <c r="J9" i="1" s="1"/>
  <c r="K9" i="1" s="1"/>
  <c r="L9" i="1" s="1"/>
  <c r="M9" i="1" s="1"/>
  <c r="N9" i="1" s="1"/>
  <c r="O9" i="1" s="1"/>
  <c r="E5" i="1"/>
  <c r="F3" i="1" l="1"/>
  <c r="F4" i="1"/>
  <c r="K4" i="1" l="1"/>
  <c r="H4" i="1"/>
  <c r="H3" i="1"/>
  <c r="K3" i="1"/>
</calcChain>
</file>

<file path=xl/sharedStrings.xml><?xml version="1.0" encoding="utf-8"?>
<sst xmlns="http://schemas.openxmlformats.org/spreadsheetml/2006/main" count="25" uniqueCount="25">
  <si>
    <t>RETOMA DE MATERIAIS DE EMBALAGENS DE PAPEL/CARTÃO PROVENIENTES DA RECOLHA INDIFERENCIADA (TM e TMB)
Procedimento Concursal N.º PAPEL CARTÃO INDIFERENCIADA/01/2018
Concurso NOVO VERDE para as retomas de 01/01/2018 a 31/03/2018</t>
  </si>
  <si>
    <t>Grupos</t>
  </si>
  <si>
    <t>SGRU</t>
  </si>
  <si>
    <t>Local de Carga</t>
  </si>
  <si>
    <t>Quantidades Totais Estimadas (t)</t>
  </si>
  <si>
    <t>Valor de Referência (€/t)</t>
  </si>
  <si>
    <t>Percentagem Base do Valor de Referência (%)</t>
  </si>
  <si>
    <t>Preço Base (€/t)</t>
  </si>
  <si>
    <t>Identificação do OGR</t>
  </si>
  <si>
    <t>Proposta sobre o Valor de Referência (%)</t>
  </si>
  <si>
    <t>Valor Final da Proposta (€/t)</t>
  </si>
  <si>
    <t>Valnor</t>
  </si>
  <si>
    <t>---</t>
  </si>
  <si>
    <t>Musami</t>
  </si>
  <si>
    <t>Nordeste</t>
  </si>
  <si>
    <t>Total</t>
  </si>
  <si>
    <t>Valor de Referência</t>
  </si>
  <si>
    <t>€/t</t>
  </si>
  <si>
    <t>Índice de Mercado (ASPAPEL)</t>
  </si>
  <si>
    <t>1.04.01</t>
  </si>
  <si>
    <r>
      <rPr>
        <b/>
        <sz val="11"/>
        <color theme="1"/>
        <rFont val="Calibri"/>
        <family val="2"/>
      </rPr>
      <t xml:space="preserve">∆ </t>
    </r>
    <r>
      <rPr>
        <b/>
        <sz val="11"/>
        <color theme="1"/>
        <rFont val="Calibri"/>
        <family val="2"/>
        <scheme val="minor"/>
      </rPr>
      <t>€/t</t>
    </r>
  </si>
  <si>
    <t>-</t>
  </si>
  <si>
    <t xml:space="preserve">Fonte: </t>
  </si>
  <si>
    <t>http://www.aspapel.es/el-sector/precios-papel-recuperado%20</t>
  </si>
  <si>
    <t>Atualizado a 18/12/2017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</si>
</sst>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7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293686</xdr:colOff>
      <xdr:row>0</xdr:row>
      <xdr:rowOff>206374</xdr:rowOff>
    </xdr:from>
    <xdr:to>
      <xdr:col>9</xdr:col>
      <xdr:colOff>627061</xdr:colOff>
      <xdr:row>0</xdr:row>
      <xdr:rowOff>551304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56A5F63-7170-4A8C-85E3-8ABFF9BB4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4936" y="206374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papel.es/el-sector/precios-papel-recuper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6"/>
  <sheetViews>
    <sheetView tabSelected="1" zoomScale="80" zoomScaleNormal="80" workbookViewId="0">
      <selection activeCell="B2" sqref="B2:H4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18.6328125" style="2" customWidth="1"/>
    <col min="4" max="4" width="24.36328125" style="2" customWidth="1"/>
    <col min="5" max="7" width="13.453125" style="2" customWidth="1"/>
    <col min="8" max="8" width="7.54296875" style="2" customWidth="1"/>
    <col min="9" max="9" width="27.1796875" style="2" customWidth="1"/>
    <col min="10" max="10" width="14.6328125" style="2" customWidth="1"/>
    <col min="11" max="11" width="10.26953125" style="2" customWidth="1"/>
    <col min="12" max="16384" width="8.7265625" style="2"/>
  </cols>
  <sheetData>
    <row r="1" spans="2:15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5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2:15" x14ac:dyDescent="0.35">
      <c r="B3" s="5">
        <v>1</v>
      </c>
      <c r="C3" s="6" t="s">
        <v>11</v>
      </c>
      <c r="D3" s="6" t="s">
        <v>12</v>
      </c>
      <c r="E3" s="7">
        <v>23</v>
      </c>
      <c r="F3" s="8">
        <f>$O$9</f>
        <v>92.989999999999981</v>
      </c>
      <c r="G3" s="9">
        <v>0.53769</v>
      </c>
      <c r="H3" s="8">
        <f>G3*F3</f>
        <v>49.999793099999991</v>
      </c>
      <c r="I3" s="10"/>
      <c r="J3" s="11"/>
      <c r="K3" s="8">
        <f>J3*F3</f>
        <v>0</v>
      </c>
    </row>
    <row r="4" spans="2:15" x14ac:dyDescent="0.35">
      <c r="B4" s="5">
        <v>2</v>
      </c>
      <c r="C4" s="6" t="s">
        <v>13</v>
      </c>
      <c r="D4" s="6" t="s">
        <v>14</v>
      </c>
      <c r="E4" s="7">
        <v>23</v>
      </c>
      <c r="F4" s="8">
        <f>$O$9</f>
        <v>92.989999999999981</v>
      </c>
      <c r="G4" s="9">
        <v>0.53769</v>
      </c>
      <c r="H4" s="8">
        <f>G4*F4</f>
        <v>49.999793099999991</v>
      </c>
      <c r="I4" s="10"/>
      <c r="J4" s="11"/>
      <c r="K4" s="8">
        <f>J4*F4</f>
        <v>0</v>
      </c>
    </row>
    <row r="5" spans="2:15" x14ac:dyDescent="0.35">
      <c r="D5" s="12" t="s">
        <v>15</v>
      </c>
      <c r="E5" s="13">
        <f>SUM(E3:E4)</f>
        <v>46</v>
      </c>
      <c r="F5" s="14"/>
      <c r="G5" s="14"/>
    </row>
    <row r="7" spans="2:15" x14ac:dyDescent="0.35">
      <c r="D7" s="15"/>
    </row>
    <row r="8" spans="2:15" x14ac:dyDescent="0.35">
      <c r="C8" s="15" t="s">
        <v>16</v>
      </c>
      <c r="D8" s="16">
        <v>42705</v>
      </c>
      <c r="E8" s="16">
        <v>42736</v>
      </c>
      <c r="F8" s="16">
        <v>42767</v>
      </c>
      <c r="G8" s="16">
        <v>42795</v>
      </c>
      <c r="H8" s="16">
        <v>42826</v>
      </c>
      <c r="I8" s="16">
        <v>42856</v>
      </c>
      <c r="J8" s="16">
        <v>42887</v>
      </c>
      <c r="K8" s="16">
        <v>42917</v>
      </c>
      <c r="L8" s="16">
        <v>42948</v>
      </c>
      <c r="M8" s="16">
        <v>42979</v>
      </c>
      <c r="N8" s="16">
        <v>43009</v>
      </c>
      <c r="O8" s="16">
        <v>43040</v>
      </c>
    </row>
    <row r="9" spans="2:15" x14ac:dyDescent="0.35">
      <c r="C9" s="17" t="s">
        <v>17</v>
      </c>
      <c r="D9" s="18">
        <v>99</v>
      </c>
      <c r="E9" s="18">
        <f>D9+E13</f>
        <v>99</v>
      </c>
      <c r="F9" s="18">
        <f t="shared" ref="F9:K9" si="0">E9+F13</f>
        <v>123.9</v>
      </c>
      <c r="G9" s="18">
        <f t="shared" si="0"/>
        <v>125.60000000000001</v>
      </c>
      <c r="H9" s="18">
        <f t="shared" si="0"/>
        <v>99</v>
      </c>
      <c r="I9" s="18">
        <f t="shared" si="0"/>
        <v>98.8</v>
      </c>
      <c r="J9" s="18">
        <f t="shared" si="0"/>
        <v>98.899999999999991</v>
      </c>
      <c r="K9" s="18">
        <f t="shared" si="0"/>
        <v>138.19999999999999</v>
      </c>
      <c r="L9" s="18">
        <f>K9+L13</f>
        <v>128.69999999999999</v>
      </c>
      <c r="M9" s="18">
        <f>L9+M13</f>
        <v>108.29999999999998</v>
      </c>
      <c r="N9" s="18">
        <f>M9+N13</f>
        <v>78.289999999999978</v>
      </c>
      <c r="O9" s="18">
        <f>N9+O13</f>
        <v>92.989999999999981</v>
      </c>
    </row>
    <row r="11" spans="2:15" x14ac:dyDescent="0.35">
      <c r="C11" s="15" t="s">
        <v>18</v>
      </c>
    </row>
    <row r="12" spans="2:15" x14ac:dyDescent="0.35">
      <c r="C12" s="17" t="s">
        <v>19</v>
      </c>
      <c r="D12" s="16">
        <v>42705</v>
      </c>
      <c r="E12" s="16">
        <v>42736</v>
      </c>
      <c r="F12" s="16">
        <v>42767</v>
      </c>
      <c r="G12" s="16">
        <v>42795</v>
      </c>
      <c r="H12" s="16">
        <v>42826</v>
      </c>
      <c r="I12" s="16">
        <v>42856</v>
      </c>
      <c r="J12" s="16">
        <v>42887</v>
      </c>
      <c r="K12" s="16">
        <v>42917</v>
      </c>
      <c r="L12" s="16">
        <v>42948</v>
      </c>
      <c r="M12" s="16">
        <v>42979</v>
      </c>
      <c r="N12" s="16">
        <v>43009</v>
      </c>
      <c r="O12" s="16">
        <v>43040</v>
      </c>
    </row>
    <row r="13" spans="2:15" x14ac:dyDescent="0.35">
      <c r="C13" s="17" t="s">
        <v>20</v>
      </c>
      <c r="D13" s="19" t="s">
        <v>21</v>
      </c>
      <c r="E13" s="19">
        <v>0</v>
      </c>
      <c r="F13" s="19">
        <v>24.9</v>
      </c>
      <c r="G13" s="19">
        <v>1.7</v>
      </c>
      <c r="H13" s="19">
        <v>-26.6</v>
      </c>
      <c r="I13" s="19">
        <v>-0.2</v>
      </c>
      <c r="J13" s="19">
        <v>0.1</v>
      </c>
      <c r="K13" s="19">
        <v>39.299999999999997</v>
      </c>
      <c r="L13" s="19">
        <v>-9.5</v>
      </c>
      <c r="M13" s="19">
        <v>-20.399999999999999</v>
      </c>
      <c r="N13" s="19">
        <v>-30.01</v>
      </c>
      <c r="O13" s="19">
        <v>14.7</v>
      </c>
    </row>
    <row r="15" spans="2:15" x14ac:dyDescent="0.35">
      <c r="C15" s="20" t="s">
        <v>22</v>
      </c>
      <c r="D15" s="21" t="s">
        <v>23</v>
      </c>
    </row>
    <row r="16" spans="2:15" x14ac:dyDescent="0.35">
      <c r="C16" s="20" t="s">
        <v>24</v>
      </c>
    </row>
  </sheetData>
  <sheetProtection algorithmName="SHA-512" hashValue="g9KvqmcE82CW5/9/mEYGxCAPeikdgN+8ykGJzckvL5t2AzUWU50Lnkp3QHZBpp5gNLdvcn7l5d7R1pDcG03BSQ==" saltValue="CdgFt2nkeFYPlnIUE9JPaw==" spinCount="100000" sheet="1" objects="1" scenarios="1"/>
  <mergeCells count="1">
    <mergeCell ref="B1:K1"/>
  </mergeCells>
  <dataValidations count="1">
    <dataValidation type="decimal" operator="greaterThanOrEqual" allowBlank="1" showInputMessage="1" showErrorMessage="1" error="A sua proposta deve ser igual ou superior à Percentagem Base do Valor de Referência" sqref="J3:J4">
      <formula1>G3</formula1>
    </dataValidation>
  </dataValidations>
  <hyperlinks>
    <hyperlink ref="D15" r:id="rId1"/>
  </hyperlinks>
  <pageMargins left="0.7" right="0.7" top="0.75" bottom="0.75" header="0.3" footer="0.3"/>
  <pageSetup paperSize="9" scale="5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PAPEL_CARTÃO_TM e TMB_01_2018</vt:lpstr>
      <vt:lpstr>'PAPEL_CARTÃO_TM e TMB_01_2018'!Área_de_Impressão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2017-12-20T02:57:56Z</dcterms:created>
  <dcterms:modified xsi:type="dcterms:W3CDTF">2017-12-20T02:58:23Z</dcterms:modified>
</cp:coreProperties>
</file>