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ALUMÍNIO_Escórias" sheetId="1" r:id="rId1"/>
  </sheets>
  <definedNames>
    <definedName name="_xlnm.Print_Area" localSheetId="0">ALUMÍNIO_Escórias!$A$1:$N$4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N8" i="1"/>
  <c r="M8" i="1"/>
  <c r="L8" i="1"/>
  <c r="K8" i="1"/>
  <c r="J8" i="1"/>
  <c r="I8" i="1"/>
  <c r="H8" i="1"/>
  <c r="G8" i="1"/>
  <c r="F8" i="1"/>
  <c r="E8" i="1"/>
  <c r="D8" i="1"/>
  <c r="G4" i="1"/>
  <c r="F4" i="1"/>
  <c r="M3" i="1"/>
  <c r="J3" i="1"/>
  <c r="H3" i="1"/>
  <c r="G3" i="1"/>
</calcChain>
</file>

<file path=xl/sharedStrings.xml><?xml version="1.0" encoding="utf-8"?>
<sst xmlns="http://schemas.openxmlformats.org/spreadsheetml/2006/main" count="25" uniqueCount="24">
  <si>
    <t>RETOMA DE MATERIAIS DE EMBALAGENS DE ALUMÍNIO PROVENIENTES DA RECOLHA INDIFERENCIADA (Escórias)
Procedimento Concursal N.º ALUMÍNIO ESCÓRIAS/01/2018
Concurso NOVO VERDE para as retomas de 01/01/2018 a 31/03/2018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</si>
  <si>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</si>
  <si>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</si>
  <si>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</si>
  <si>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</si>
  <si>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</si>
  <si>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</si>
  <si>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</si>
  <si>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</si>
  <si>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</si>
  <si>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</si>
  <si>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</si>
  <si>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</si>
  <si>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</si>
  <si>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ITVE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</si>
  <si>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</si>
  <si>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</si>
  <si>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</si>
  <si>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</si>
  <si>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</si>
  <si>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</si>
  <si>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</si>
  <si>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</si>
  <si>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18/12/2017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</si>
</sst>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5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D54693-ED08-4BEE-A927-6DA7C40B2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abSelected="1" zoomScale="80" zoomScaleNormal="80" workbookViewId="0">
      <selection activeCell="B2" sqref="B2:J3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1" style="2" customWidth="1"/>
    <col min="4" max="4" width="22.1796875" style="2" customWidth="1"/>
    <col min="5" max="5" width="14.1796875" style="2" customWidth="1"/>
    <col min="6" max="9" width="13.453125" style="2" customWidth="1"/>
    <col min="10" max="10" width="9.453125" style="2" customWidth="1"/>
    <col min="11" max="11" width="27.1796875" style="2" customWidth="1"/>
    <col min="12" max="12" width="12.54296875" style="2" customWidth="1"/>
    <col min="13" max="16384" width="8.7265625" style="2"/>
  </cols>
  <sheetData>
    <row r="1" spans="2:14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4" x14ac:dyDescent="0.35">
      <c r="B3" s="5">
        <v>1</v>
      </c>
      <c r="C3" s="6" t="s">
        <v>13</v>
      </c>
      <c r="D3" s="6" t="s">
        <v>14</v>
      </c>
      <c r="E3" s="7">
        <v>0.55000000000000004</v>
      </c>
      <c r="F3" s="8">
        <v>15</v>
      </c>
      <c r="G3" s="8">
        <f>F3*E3</f>
        <v>8.25</v>
      </c>
      <c r="H3" s="9">
        <f>$N$8</f>
        <v>1790.42</v>
      </c>
      <c r="I3" s="10">
        <v>0.335117</v>
      </c>
      <c r="J3" s="9">
        <f>I3*H3</f>
        <v>600.00017914</v>
      </c>
      <c r="K3" s="11"/>
      <c r="L3" s="12"/>
      <c r="M3" s="9">
        <f>L3*H3</f>
        <v>0</v>
      </c>
    </row>
    <row r="4" spans="2:14" x14ac:dyDescent="0.35">
      <c r="E4" s="13" t="s">
        <v>15</v>
      </c>
      <c r="F4" s="14">
        <f>SUM(F3)</f>
        <v>15</v>
      </c>
      <c r="G4" s="14">
        <f>SUM(G3)</f>
        <v>8.25</v>
      </c>
      <c r="H4" s="15"/>
      <c r="I4" s="16"/>
    </row>
    <row r="7" spans="2:14" x14ac:dyDescent="0.35">
      <c r="C7" s="17" t="s">
        <v>16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</row>
    <row r="8" spans="2:14" x14ac:dyDescent="0.35">
      <c r="C8" s="19" t="s">
        <v>17</v>
      </c>
      <c r="D8" s="20">
        <f>D12</f>
        <v>1685.83</v>
      </c>
      <c r="E8" s="20">
        <f t="shared" ref="E8:N8" si="0">E12</f>
        <v>1745.3</v>
      </c>
      <c r="F8" s="20">
        <f t="shared" si="0"/>
        <v>1780.04</v>
      </c>
      <c r="G8" s="20">
        <f t="shared" si="0"/>
        <v>1801.3</v>
      </c>
      <c r="H8" s="20">
        <f t="shared" si="0"/>
        <v>1732.6</v>
      </c>
      <c r="I8" s="20">
        <f t="shared" si="0"/>
        <v>1680.68</v>
      </c>
      <c r="J8" s="20">
        <f t="shared" si="0"/>
        <v>1654.36</v>
      </c>
      <c r="K8" s="20">
        <f t="shared" si="0"/>
        <v>1720.23</v>
      </c>
      <c r="L8" s="20">
        <f t="shared" si="0"/>
        <v>1762.91</v>
      </c>
      <c r="M8" s="20">
        <f t="shared" si="0"/>
        <v>1812.34</v>
      </c>
      <c r="N8" s="20">
        <f t="shared" si="0"/>
        <v>1790.42</v>
      </c>
    </row>
    <row r="10" spans="2:14" x14ac:dyDescent="0.35">
      <c r="C10" s="17" t="s">
        <v>18</v>
      </c>
    </row>
    <row r="11" spans="2:14" x14ac:dyDescent="0.35">
      <c r="C11" s="21" t="s">
        <v>19</v>
      </c>
      <c r="D11" s="18">
        <v>42736</v>
      </c>
      <c r="E11" s="18">
        <v>42767</v>
      </c>
      <c r="F11" s="18">
        <v>42795</v>
      </c>
      <c r="G11" s="18">
        <v>42826</v>
      </c>
      <c r="H11" s="18">
        <v>42856</v>
      </c>
      <c r="I11" s="18">
        <v>42887</v>
      </c>
      <c r="J11" s="18">
        <v>42917</v>
      </c>
      <c r="K11" s="18">
        <v>42948</v>
      </c>
      <c r="L11" s="18">
        <v>42979</v>
      </c>
      <c r="M11" s="18">
        <v>43009</v>
      </c>
      <c r="N11" s="18">
        <v>43040</v>
      </c>
    </row>
    <row r="12" spans="2:14" x14ac:dyDescent="0.35">
      <c r="C12" s="19" t="s">
        <v>17</v>
      </c>
      <c r="D12" s="20">
        <v>1685.83</v>
      </c>
      <c r="E12" s="20">
        <v>1745.3</v>
      </c>
      <c r="F12" s="20">
        <v>1780.04</v>
      </c>
      <c r="G12" s="20">
        <v>1801.3</v>
      </c>
      <c r="H12" s="20">
        <v>1732.6</v>
      </c>
      <c r="I12" s="20">
        <v>1680.68</v>
      </c>
      <c r="J12" s="20">
        <v>1654.36</v>
      </c>
      <c r="K12" s="20">
        <v>1720.23</v>
      </c>
      <c r="L12" s="20">
        <v>1762.91</v>
      </c>
      <c r="M12" s="20">
        <v>1812.34</v>
      </c>
      <c r="N12" s="20">
        <v>1790.42</v>
      </c>
    </row>
    <row r="13" spans="2:14" x14ac:dyDescent="0.35">
      <c r="C13" s="19" t="s">
        <v>20</v>
      </c>
      <c r="D13" s="20">
        <v>44.3599999999999</v>
      </c>
      <c r="E13" s="20">
        <f>E12-D12</f>
        <v>59.470000000000027</v>
      </c>
      <c r="F13" s="20">
        <f t="shared" ref="F13:N13" si="1">F12-E12</f>
        <v>34.740000000000009</v>
      </c>
      <c r="G13" s="20">
        <f t="shared" si="1"/>
        <v>21.259999999999991</v>
      </c>
      <c r="H13" s="20">
        <f t="shared" si="1"/>
        <v>-68.700000000000045</v>
      </c>
      <c r="I13" s="20">
        <f t="shared" si="1"/>
        <v>-51.919999999999845</v>
      </c>
      <c r="J13" s="20">
        <f t="shared" si="1"/>
        <v>-26.320000000000164</v>
      </c>
      <c r="K13" s="20">
        <f t="shared" si="1"/>
        <v>65.870000000000118</v>
      </c>
      <c r="L13" s="20">
        <f t="shared" si="1"/>
        <v>42.680000000000064</v>
      </c>
      <c r="M13" s="20">
        <f t="shared" si="1"/>
        <v>49.429999999999836</v>
      </c>
      <c r="N13" s="20">
        <f t="shared" si="1"/>
        <v>-21.919999999999845</v>
      </c>
    </row>
    <row r="14" spans="2:14" x14ac:dyDescent="0.35">
      <c r="C14" s="22"/>
      <c r="D14" s="23"/>
      <c r="E14" s="23"/>
      <c r="F14" s="23"/>
      <c r="G14" s="23"/>
      <c r="H14" s="23"/>
    </row>
    <row r="15" spans="2:14" x14ac:dyDescent="0.35">
      <c r="C15" s="22" t="s">
        <v>21</v>
      </c>
      <c r="D15" s="24" t="s">
        <v>22</v>
      </c>
    </row>
    <row r="16" spans="2:14" x14ac:dyDescent="0.35">
      <c r="C16" s="22" t="s">
        <v>23</v>
      </c>
    </row>
  </sheetData>
  <sheetProtection algorithmName="SHA-512" hashValue="Og+P0spnjDfMHCUVENRTFZJSXOPBRAFJClbHuaOjoZ9Jw1XYXfLO+wQkG47wi+t0ugpasvp5hCYkvumVD9UsyQ==" saltValue="g9BT+2pFxutDV33LpznglQ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ALUMÍNIO_Escórias</vt:lpstr>
      <vt:lpstr>ALUMÍNIO_Escórias!Área_de_Impressão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2017-12-20T02:42:18Z</dcterms:created>
  <dcterms:modified xsi:type="dcterms:W3CDTF">2017-12-20T02:42:43Z</dcterms:modified>
</cp:coreProperties>
</file>