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1 2018\Documentos Publicados\"/>
    </mc:Choice>
  </mc:AlternateContent>
  <bookViews>
    <workbookView xWindow="0" yWindow="0" windowWidth="19200" windowHeight="6950"/>
  </bookViews>
  <sheets>
    <sheet name="AÇO_Seletiva" sheetId="1" r:id="rId1"/>
  </sheets>
  <definedNames>
    <definedName name="_xlnm.Print_Area" localSheetId="0">AÇO_Seletiva!$A$1:$L$22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M31" i="1"/>
  <c r="L31" i="1"/>
  <c r="K31" i="1"/>
  <c r="J31" i="1"/>
  <c r="I31" i="1"/>
  <c r="H31" i="1"/>
  <c r="G31" i="1"/>
  <c r="F31" i="1"/>
  <c r="E31" i="1"/>
  <c r="N26" i="1"/>
  <c r="M26" i="1"/>
  <c r="L26" i="1"/>
  <c r="K26" i="1"/>
  <c r="J26" i="1"/>
  <c r="I26" i="1"/>
  <c r="H26" i="1"/>
  <c r="G26" i="1"/>
  <c r="F26" i="1"/>
  <c r="E26" i="1"/>
  <c r="D26" i="1"/>
  <c r="E22" i="1"/>
  <c r="K21" i="1"/>
  <c r="H21" i="1"/>
  <c r="F21" i="1"/>
  <c r="K20" i="1"/>
  <c r="H20" i="1"/>
  <c r="F20" i="1"/>
  <c r="K19" i="1"/>
  <c r="H19" i="1"/>
  <c r="F19" i="1"/>
  <c r="K18" i="1"/>
  <c r="H18" i="1"/>
  <c r="F18" i="1"/>
  <c r="K17" i="1"/>
  <c r="H17" i="1"/>
  <c r="F17" i="1"/>
  <c r="K16" i="1"/>
  <c r="H16" i="1"/>
  <c r="F16" i="1"/>
  <c r="K15" i="1"/>
  <c r="H15" i="1"/>
  <c r="F15" i="1"/>
  <c r="K14" i="1"/>
  <c r="H14" i="1"/>
  <c r="F14" i="1"/>
  <c r="K13" i="1"/>
  <c r="H13" i="1"/>
  <c r="F13" i="1"/>
  <c r="K12" i="1"/>
  <c r="H12" i="1"/>
  <c r="F12" i="1"/>
  <c r="K11" i="1"/>
  <c r="H11" i="1"/>
  <c r="F11" i="1"/>
  <c r="K10" i="1"/>
  <c r="H10" i="1"/>
  <c r="F10" i="1"/>
  <c r="K9" i="1"/>
  <c r="H9" i="1"/>
  <c r="F9" i="1"/>
  <c r="K8" i="1"/>
  <c r="H8" i="1"/>
  <c r="F8" i="1"/>
  <c r="K7" i="1"/>
  <c r="H7" i="1"/>
  <c r="F7" i="1"/>
  <c r="K6" i="1"/>
  <c r="H6" i="1"/>
  <c r="F6" i="1"/>
  <c r="K5" i="1"/>
  <c r="H5" i="1"/>
  <c r="F5" i="1"/>
  <c r="K4" i="1"/>
  <c r="H4" i="1"/>
  <c r="F4" i="1"/>
  <c r="K3" i="1"/>
  <c r="H3" i="1"/>
  <c r="F3" i="1"/>
</calcChain>
</file>

<file path=xl/sharedStrings.xml><?xml version="1.0" encoding="utf-8"?>
<sst xmlns="http://schemas.openxmlformats.org/spreadsheetml/2006/main" count="59" uniqueCount="53">
  <si>
    <r>
      <t xml:space="preserve">RETOMA DE MATERIAIS DE EMBALAGENS DE AÇO PROVENIENTES DA RECOLHA SELETIVA
Procedimento Concursal N.º </t>
    </r>
    <r>
      <rPr>
        <b/>
        <sz val="11"/>
        <rFont val="Calibri"/>
        <family val="2"/>
        <scheme val="minor"/>
      </rPr>
      <t>AÇO SELETIVA</t>
    </r>
    <r>
      <rPr>
        <b/>
        <sz val="11"/>
        <color theme="1"/>
        <rFont val="Calibri"/>
        <family val="2"/>
        <scheme val="minor"/>
      </rPr>
      <t>/01/2018
Concurso NOVO VERDE para as retomas de 01/01/2018 a 31/03/2018</t>
    </r>
  </si>
  <si>
    <t>Grupos</t>
  </si>
  <si>
    <t>SGRU</t>
  </si>
  <si>
    <t>Local de Carga</t>
  </si>
  <si>
    <t>Quantidades Totais Estimadas (t)</t>
  </si>
  <si>
    <t>Valor de Referência (€/t)</t>
  </si>
  <si>
    <t>Percentagem Base do Valor de Referência (%)</t>
  </si>
  <si>
    <t>Preço Base (€/t)</t>
  </si>
  <si>
    <t>Identificação do (OGR)</t>
  </si>
  <si>
    <t>Proposta sobre o Valor de Referência (%)</t>
  </si>
  <si>
    <t>Valor Final da Proposta (€/t)</t>
  </si>
  <si>
    <t>Ecobeirão</t>
  </si>
  <si>
    <t>Ersuc/Aveiro</t>
  </si>
  <si>
    <t>Valnor</t>
  </si>
  <si>
    <t>Figueira e Barros</t>
  </si>
  <si>
    <t>Braval</t>
  </si>
  <si>
    <t>Póvoa de Lanhoso</t>
  </si>
  <si>
    <t>Resitejo</t>
  </si>
  <si>
    <t>---</t>
  </si>
  <si>
    <t>Valorlis</t>
  </si>
  <si>
    <t>Algar</t>
  </si>
  <si>
    <t>Barlavento</t>
  </si>
  <si>
    <t>Sotavento</t>
  </si>
  <si>
    <t>Amarsul</t>
  </si>
  <si>
    <t>Seixal</t>
  </si>
  <si>
    <t>Ersuc</t>
  </si>
  <si>
    <t>Aveiro</t>
  </si>
  <si>
    <t>Coimbra</t>
  </si>
  <si>
    <t>Resinorte</t>
  </si>
  <si>
    <t>Riba D'Ave</t>
  </si>
  <si>
    <t>Sulfouro</t>
  </si>
  <si>
    <t>Sermonde</t>
  </si>
  <si>
    <t>Tratolixo</t>
  </si>
  <si>
    <t>Valorsul</t>
  </si>
  <si>
    <t>Cadaval</t>
  </si>
  <si>
    <t>Lumiar</t>
  </si>
  <si>
    <t>Lipor</t>
  </si>
  <si>
    <t>Ermesinde</t>
  </si>
  <si>
    <t>Águas e Resíduos da Madeira</t>
  </si>
  <si>
    <t>Porto Novo</t>
  </si>
  <si>
    <t>Resiaçores</t>
  </si>
  <si>
    <t>Terceira</t>
  </si>
  <si>
    <t>Equiambi</t>
  </si>
  <si>
    <t>São Jorge</t>
  </si>
  <si>
    <t>Total</t>
  </si>
  <si>
    <t>Valor de Referência</t>
  </si>
  <si>
    <t>€/t</t>
  </si>
  <si>
    <t>Índice de Mercado (BDSV)</t>
  </si>
  <si>
    <t>Sorte 1</t>
  </si>
  <si>
    <t>∆ €/t</t>
  </si>
  <si>
    <t xml:space="preserve">Fonte: </t>
  </si>
  <si>
    <t>http://www.bdsv.org/mup.php</t>
  </si>
  <si>
    <t>Atualizado a 18/12/2017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</si>
</sst>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10" fontId="0" fillId="4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5" fontId="0" fillId="2" borderId="0" xfId="0" applyNumberFormat="1" applyFill="1"/>
    <xf numFmtId="0" fontId="3" fillId="2" borderId="0" xfId="0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2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center" vertical="center"/>
    </xf>
    <xf numFmtId="0" fontId="7" fillId="2" borderId="0" xfId="2" applyFill="1"/>
  </cellXfs>
  <cellStyles count="3">
    <cellStyle name="Hiperligação" xfId="2" builtinId="8"/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119061</xdr:colOff>
      <xdr:row>0</xdr:row>
      <xdr:rowOff>134937</xdr:rowOff>
    </xdr:from>
    <xdr:to>
      <xdr:col>9</xdr:col>
      <xdr:colOff>452435</xdr:colOff>
      <xdr:row>0</xdr:row>
      <xdr:rowOff>479867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B0677DA-7EA4-4F3A-98ED-581E379DA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7561" y="134937"/>
          <a:ext cx="2232024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dsv.org/mup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tabSelected="1" zoomScale="80" zoomScaleNormal="80" workbookViewId="0">
      <selection activeCell="B1" sqref="B1:K1"/>
    </sheetView>
  </sheetViews>
  <sheetFormatPr defaultColWidth="8.7265625" defaultRowHeight="14.5" x14ac:dyDescent="0.35"/>
  <cols>
    <col min="1" max="1" width="8.7265625" style="2"/>
    <col min="2" max="2" width="7.1796875" style="2" customWidth="1"/>
    <col min="3" max="3" width="26.81640625" style="2" customWidth="1"/>
    <col min="4" max="4" width="28.453125" style="2" customWidth="1"/>
    <col min="5" max="7" width="13.453125" style="2" customWidth="1"/>
    <col min="8" max="8" width="7.54296875" style="2" customWidth="1"/>
    <col min="9" max="9" width="27.1796875" style="2" customWidth="1"/>
    <col min="10" max="10" width="14.453125" style="2" customWidth="1"/>
    <col min="11" max="16384" width="8.7265625" style="2"/>
  </cols>
  <sheetData>
    <row r="1" spans="2:11" ht="47.1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2:11" x14ac:dyDescent="0.35">
      <c r="B3" s="5">
        <v>1</v>
      </c>
      <c r="C3" s="6" t="s">
        <v>11</v>
      </c>
      <c r="D3" s="6" t="s">
        <v>12</v>
      </c>
      <c r="E3" s="7">
        <v>20</v>
      </c>
      <c r="F3" s="8">
        <f t="shared" ref="F3:F19" si="0">$N$26</f>
        <v>223.6</v>
      </c>
      <c r="G3" s="9">
        <v>0.20125000000000001</v>
      </c>
      <c r="H3" s="8">
        <f>G3*F3</f>
        <v>44.999500000000005</v>
      </c>
      <c r="I3" s="10"/>
      <c r="J3" s="11"/>
      <c r="K3" s="8">
        <f t="shared" ref="K3:K21" si="1">J3*F3</f>
        <v>0</v>
      </c>
    </row>
    <row r="4" spans="2:11" x14ac:dyDescent="0.35">
      <c r="B4" s="5">
        <v>2</v>
      </c>
      <c r="C4" s="6" t="s">
        <v>13</v>
      </c>
      <c r="D4" s="6" t="s">
        <v>14</v>
      </c>
      <c r="E4" s="7">
        <v>20</v>
      </c>
      <c r="F4" s="8">
        <f t="shared" si="0"/>
        <v>223.6</v>
      </c>
      <c r="G4" s="9">
        <v>0.20125000000000001</v>
      </c>
      <c r="H4" s="8">
        <f>G4*F4</f>
        <v>44.999500000000005</v>
      </c>
      <c r="I4" s="10"/>
      <c r="J4" s="11"/>
      <c r="K4" s="8">
        <f t="shared" si="1"/>
        <v>0</v>
      </c>
    </row>
    <row r="5" spans="2:11" x14ac:dyDescent="0.35">
      <c r="B5" s="5">
        <v>3</v>
      </c>
      <c r="C5" s="6" t="s">
        <v>15</v>
      </c>
      <c r="D5" s="6" t="s">
        <v>16</v>
      </c>
      <c r="E5" s="7">
        <v>20</v>
      </c>
      <c r="F5" s="8">
        <f t="shared" si="0"/>
        <v>223.6</v>
      </c>
      <c r="G5" s="9">
        <v>0.20125000000000001</v>
      </c>
      <c r="H5" s="8">
        <f>G5*F5</f>
        <v>44.999500000000005</v>
      </c>
      <c r="I5" s="10"/>
      <c r="J5" s="11"/>
      <c r="K5" s="8">
        <f t="shared" si="1"/>
        <v>0</v>
      </c>
    </row>
    <row r="6" spans="2:11" x14ac:dyDescent="0.35">
      <c r="B6" s="5">
        <v>4</v>
      </c>
      <c r="C6" s="6" t="s">
        <v>17</v>
      </c>
      <c r="D6" s="6" t="s">
        <v>18</v>
      </c>
      <c r="E6" s="7">
        <v>20</v>
      </c>
      <c r="F6" s="8">
        <f t="shared" si="0"/>
        <v>223.6</v>
      </c>
      <c r="G6" s="9">
        <v>0.20125000000000001</v>
      </c>
      <c r="H6" s="8">
        <f>G6*F6</f>
        <v>44.999500000000005</v>
      </c>
      <c r="I6" s="10"/>
      <c r="J6" s="11"/>
      <c r="K6" s="8">
        <f t="shared" si="1"/>
        <v>0</v>
      </c>
    </row>
    <row r="7" spans="2:11" x14ac:dyDescent="0.35">
      <c r="B7" s="5">
        <v>5</v>
      </c>
      <c r="C7" s="6" t="s">
        <v>19</v>
      </c>
      <c r="D7" s="6" t="s">
        <v>18</v>
      </c>
      <c r="E7" s="7">
        <v>20</v>
      </c>
      <c r="F7" s="8">
        <f t="shared" si="0"/>
        <v>223.6</v>
      </c>
      <c r="G7" s="9">
        <v>0.20125000000000001</v>
      </c>
      <c r="H7" s="8">
        <f t="shared" ref="H7:H21" si="2">G7*F7</f>
        <v>44.999500000000005</v>
      </c>
      <c r="I7" s="10"/>
      <c r="J7" s="11"/>
      <c r="K7" s="8">
        <f t="shared" si="1"/>
        <v>0</v>
      </c>
    </row>
    <row r="8" spans="2:11" x14ac:dyDescent="0.35">
      <c r="B8" s="5">
        <v>6</v>
      </c>
      <c r="C8" s="6" t="s">
        <v>20</v>
      </c>
      <c r="D8" s="6" t="s">
        <v>21</v>
      </c>
      <c r="E8" s="7">
        <v>20</v>
      </c>
      <c r="F8" s="8">
        <f t="shared" si="0"/>
        <v>223.6</v>
      </c>
      <c r="G8" s="9">
        <v>0.20125000000000001</v>
      </c>
      <c r="H8" s="8">
        <f t="shared" si="2"/>
        <v>44.999500000000005</v>
      </c>
      <c r="I8" s="10"/>
      <c r="J8" s="11"/>
      <c r="K8" s="8">
        <f t="shared" si="1"/>
        <v>0</v>
      </c>
    </row>
    <row r="9" spans="2:11" x14ac:dyDescent="0.35">
      <c r="B9" s="5">
        <v>7</v>
      </c>
      <c r="C9" s="6" t="s">
        <v>20</v>
      </c>
      <c r="D9" s="6" t="s">
        <v>22</v>
      </c>
      <c r="E9" s="7">
        <v>20</v>
      </c>
      <c r="F9" s="8">
        <f t="shared" si="0"/>
        <v>223.6</v>
      </c>
      <c r="G9" s="9">
        <v>0.20125000000000001</v>
      </c>
      <c r="H9" s="8">
        <f t="shared" si="2"/>
        <v>44.999500000000005</v>
      </c>
      <c r="I9" s="10"/>
      <c r="J9" s="11"/>
      <c r="K9" s="8">
        <f t="shared" si="1"/>
        <v>0</v>
      </c>
    </row>
    <row r="10" spans="2:11" x14ac:dyDescent="0.35">
      <c r="B10" s="5">
        <v>8</v>
      </c>
      <c r="C10" s="6" t="s">
        <v>23</v>
      </c>
      <c r="D10" s="6" t="s">
        <v>24</v>
      </c>
      <c r="E10" s="7">
        <v>20</v>
      </c>
      <c r="F10" s="8">
        <f t="shared" si="0"/>
        <v>223.6</v>
      </c>
      <c r="G10" s="9">
        <v>0.20125000000000001</v>
      </c>
      <c r="H10" s="8">
        <f t="shared" si="2"/>
        <v>44.999500000000005</v>
      </c>
      <c r="I10" s="10"/>
      <c r="J10" s="11"/>
      <c r="K10" s="8">
        <f t="shared" si="1"/>
        <v>0</v>
      </c>
    </row>
    <row r="11" spans="2:11" x14ac:dyDescent="0.35">
      <c r="B11" s="5">
        <v>9</v>
      </c>
      <c r="C11" s="6" t="s">
        <v>25</v>
      </c>
      <c r="D11" s="6" t="s">
        <v>26</v>
      </c>
      <c r="E11" s="7">
        <v>20</v>
      </c>
      <c r="F11" s="8">
        <f t="shared" si="0"/>
        <v>223.6</v>
      </c>
      <c r="G11" s="9">
        <v>0.20125000000000001</v>
      </c>
      <c r="H11" s="8">
        <f t="shared" si="2"/>
        <v>44.999500000000005</v>
      </c>
      <c r="I11" s="10"/>
      <c r="J11" s="11"/>
      <c r="K11" s="8">
        <f t="shared" si="1"/>
        <v>0</v>
      </c>
    </row>
    <row r="12" spans="2:11" x14ac:dyDescent="0.35">
      <c r="B12" s="5">
        <v>10</v>
      </c>
      <c r="C12" s="6" t="s">
        <v>25</v>
      </c>
      <c r="D12" s="6" t="s">
        <v>27</v>
      </c>
      <c r="E12" s="7">
        <v>20</v>
      </c>
      <c r="F12" s="8">
        <f t="shared" si="0"/>
        <v>223.6</v>
      </c>
      <c r="G12" s="9">
        <v>0.20125000000000001</v>
      </c>
      <c r="H12" s="8">
        <f t="shared" si="2"/>
        <v>44.999500000000005</v>
      </c>
      <c r="I12" s="10"/>
      <c r="J12" s="11"/>
      <c r="K12" s="8">
        <f t="shared" si="1"/>
        <v>0</v>
      </c>
    </row>
    <row r="13" spans="2:11" x14ac:dyDescent="0.35">
      <c r="B13" s="5">
        <v>11</v>
      </c>
      <c r="C13" s="6" t="s">
        <v>28</v>
      </c>
      <c r="D13" s="6" t="s">
        <v>29</v>
      </c>
      <c r="E13" s="7">
        <v>20</v>
      </c>
      <c r="F13" s="8">
        <f t="shared" si="0"/>
        <v>223.6</v>
      </c>
      <c r="G13" s="9">
        <v>0.20125000000000001</v>
      </c>
      <c r="H13" s="8">
        <f t="shared" si="2"/>
        <v>44.999500000000005</v>
      </c>
      <c r="I13" s="10"/>
      <c r="J13" s="11"/>
      <c r="K13" s="8">
        <f t="shared" si="1"/>
        <v>0</v>
      </c>
    </row>
    <row r="14" spans="2:11" x14ac:dyDescent="0.35">
      <c r="B14" s="5">
        <v>12</v>
      </c>
      <c r="C14" s="6" t="s">
        <v>30</v>
      </c>
      <c r="D14" s="6" t="s">
        <v>31</v>
      </c>
      <c r="E14" s="7">
        <v>20</v>
      </c>
      <c r="F14" s="8">
        <f t="shared" si="0"/>
        <v>223.6</v>
      </c>
      <c r="G14" s="9">
        <v>0.20125000000000001</v>
      </c>
      <c r="H14" s="8">
        <f t="shared" si="2"/>
        <v>44.999500000000005</v>
      </c>
      <c r="I14" s="10"/>
      <c r="J14" s="11"/>
      <c r="K14" s="8">
        <f t="shared" si="1"/>
        <v>0</v>
      </c>
    </row>
    <row r="15" spans="2:11" x14ac:dyDescent="0.35">
      <c r="B15" s="5">
        <v>13</v>
      </c>
      <c r="C15" s="6" t="s">
        <v>32</v>
      </c>
      <c r="D15" s="6" t="s">
        <v>17</v>
      </c>
      <c r="E15" s="7">
        <v>20</v>
      </c>
      <c r="F15" s="8">
        <f t="shared" si="0"/>
        <v>223.6</v>
      </c>
      <c r="G15" s="9">
        <v>0.20125000000000001</v>
      </c>
      <c r="H15" s="8">
        <f t="shared" si="2"/>
        <v>44.999500000000005</v>
      </c>
      <c r="I15" s="10"/>
      <c r="J15" s="11"/>
      <c r="K15" s="8">
        <f t="shared" si="1"/>
        <v>0</v>
      </c>
    </row>
    <row r="16" spans="2:11" x14ac:dyDescent="0.35">
      <c r="B16" s="5">
        <v>14</v>
      </c>
      <c r="C16" s="6" t="s">
        <v>33</v>
      </c>
      <c r="D16" s="6" t="s">
        <v>34</v>
      </c>
      <c r="E16" s="7">
        <v>20</v>
      </c>
      <c r="F16" s="8">
        <f t="shared" si="0"/>
        <v>223.6</v>
      </c>
      <c r="G16" s="9">
        <v>0.20125000000000001</v>
      </c>
      <c r="H16" s="8">
        <f t="shared" si="2"/>
        <v>44.999500000000005</v>
      </c>
      <c r="I16" s="10"/>
      <c r="J16" s="11"/>
      <c r="K16" s="8">
        <f t="shared" si="1"/>
        <v>0</v>
      </c>
    </row>
    <row r="17" spans="2:14" x14ac:dyDescent="0.35">
      <c r="B17" s="5">
        <v>15</v>
      </c>
      <c r="C17" s="6" t="s">
        <v>33</v>
      </c>
      <c r="D17" s="6" t="s">
        <v>35</v>
      </c>
      <c r="E17" s="7">
        <v>40</v>
      </c>
      <c r="F17" s="8">
        <f t="shared" si="0"/>
        <v>223.6</v>
      </c>
      <c r="G17" s="9">
        <v>0.20125000000000001</v>
      </c>
      <c r="H17" s="8">
        <f t="shared" si="2"/>
        <v>44.999500000000005</v>
      </c>
      <c r="I17" s="10"/>
      <c r="J17" s="11"/>
      <c r="K17" s="8">
        <f t="shared" si="1"/>
        <v>0</v>
      </c>
    </row>
    <row r="18" spans="2:14" x14ac:dyDescent="0.35">
      <c r="B18" s="5">
        <v>16</v>
      </c>
      <c r="C18" s="6" t="s">
        <v>36</v>
      </c>
      <c r="D18" s="6" t="s">
        <v>37</v>
      </c>
      <c r="E18" s="7">
        <v>20</v>
      </c>
      <c r="F18" s="8">
        <f t="shared" si="0"/>
        <v>223.6</v>
      </c>
      <c r="G18" s="9">
        <v>0.20125000000000001</v>
      </c>
      <c r="H18" s="8">
        <f t="shared" si="2"/>
        <v>44.999500000000005</v>
      </c>
      <c r="I18" s="10"/>
      <c r="J18" s="11"/>
      <c r="K18" s="8">
        <f t="shared" si="1"/>
        <v>0</v>
      </c>
    </row>
    <row r="19" spans="2:14" x14ac:dyDescent="0.35">
      <c r="B19" s="5">
        <v>17</v>
      </c>
      <c r="C19" s="6" t="s">
        <v>38</v>
      </c>
      <c r="D19" s="6" t="s">
        <v>39</v>
      </c>
      <c r="E19" s="7">
        <v>20</v>
      </c>
      <c r="F19" s="8">
        <f t="shared" si="0"/>
        <v>223.6</v>
      </c>
      <c r="G19" s="9">
        <v>0.20125000000000001</v>
      </c>
      <c r="H19" s="8">
        <f t="shared" si="2"/>
        <v>44.999500000000005</v>
      </c>
      <c r="I19" s="10"/>
      <c r="J19" s="11"/>
      <c r="K19" s="8">
        <f t="shared" si="1"/>
        <v>0</v>
      </c>
    </row>
    <row r="20" spans="2:14" x14ac:dyDescent="0.35">
      <c r="B20" s="5">
        <v>18</v>
      </c>
      <c r="C20" s="6" t="s">
        <v>40</v>
      </c>
      <c r="D20" s="6" t="s">
        <v>41</v>
      </c>
      <c r="E20" s="7">
        <v>20</v>
      </c>
      <c r="F20" s="8">
        <f>$N$26</f>
        <v>223.6</v>
      </c>
      <c r="G20" s="9">
        <v>0.20125000000000001</v>
      </c>
      <c r="H20" s="8">
        <f t="shared" si="2"/>
        <v>44.999500000000005</v>
      </c>
      <c r="I20" s="10"/>
      <c r="J20" s="11"/>
      <c r="K20" s="8">
        <f t="shared" si="1"/>
        <v>0</v>
      </c>
    </row>
    <row r="21" spans="2:14" x14ac:dyDescent="0.35">
      <c r="B21" s="5">
        <v>19</v>
      </c>
      <c r="C21" s="6" t="s">
        <v>42</v>
      </c>
      <c r="D21" s="6" t="s">
        <v>43</v>
      </c>
      <c r="E21" s="7">
        <v>20</v>
      </c>
      <c r="F21" s="8">
        <f>$N$26</f>
        <v>223.6</v>
      </c>
      <c r="G21" s="9">
        <v>0.20125000000000001</v>
      </c>
      <c r="H21" s="8">
        <f t="shared" si="2"/>
        <v>44.999500000000005</v>
      </c>
      <c r="I21" s="10"/>
      <c r="J21" s="11"/>
      <c r="K21" s="8">
        <f t="shared" si="1"/>
        <v>0</v>
      </c>
    </row>
    <row r="22" spans="2:14" x14ac:dyDescent="0.35">
      <c r="D22" s="12" t="s">
        <v>44</v>
      </c>
      <c r="E22" s="13">
        <f>SUM(E3:E21)</f>
        <v>400</v>
      </c>
      <c r="F22" s="14"/>
      <c r="G22" s="14"/>
      <c r="H22" s="15"/>
    </row>
    <row r="25" spans="2:14" x14ac:dyDescent="0.35">
      <c r="C25" s="16" t="s">
        <v>45</v>
      </c>
      <c r="D25" s="17">
        <v>42736</v>
      </c>
      <c r="E25" s="17">
        <v>42767</v>
      </c>
      <c r="F25" s="17">
        <v>42795</v>
      </c>
      <c r="G25" s="17">
        <v>42826</v>
      </c>
      <c r="H25" s="17">
        <v>42856</v>
      </c>
      <c r="I25" s="17">
        <v>42887</v>
      </c>
      <c r="J25" s="17">
        <v>42917</v>
      </c>
      <c r="K25" s="17">
        <v>42948</v>
      </c>
      <c r="L25" s="17">
        <v>42979</v>
      </c>
      <c r="M25" s="17">
        <v>43009</v>
      </c>
      <c r="N25" s="17">
        <v>43040</v>
      </c>
    </row>
    <row r="26" spans="2:14" x14ac:dyDescent="0.35">
      <c r="C26" s="18" t="s">
        <v>46</v>
      </c>
      <c r="D26" s="19">
        <f>D30</f>
        <v>210.8</v>
      </c>
      <c r="E26" s="19">
        <f t="shared" ref="E26:I26" si="3">E30</f>
        <v>194.8</v>
      </c>
      <c r="F26" s="19">
        <f t="shared" si="3"/>
        <v>217.8</v>
      </c>
      <c r="G26" s="19">
        <f t="shared" si="3"/>
        <v>215</v>
      </c>
      <c r="H26" s="19">
        <f t="shared" si="3"/>
        <v>209.3</v>
      </c>
      <c r="I26" s="19">
        <f t="shared" si="3"/>
        <v>200.3</v>
      </c>
      <c r="J26" s="19">
        <f>J30</f>
        <v>206.6</v>
      </c>
      <c r="K26" s="19">
        <f>K30</f>
        <v>229.7</v>
      </c>
      <c r="L26" s="19">
        <f>L30</f>
        <v>235.9</v>
      </c>
      <c r="M26" s="19">
        <f>M30</f>
        <v>217.4</v>
      </c>
      <c r="N26" s="19">
        <f>N30</f>
        <v>223.6</v>
      </c>
    </row>
    <row r="28" spans="2:14" x14ac:dyDescent="0.35">
      <c r="C28" s="16" t="s">
        <v>47</v>
      </c>
    </row>
    <row r="29" spans="2:14" x14ac:dyDescent="0.35">
      <c r="C29" s="20" t="s">
        <v>48</v>
      </c>
      <c r="D29" s="17">
        <v>42736</v>
      </c>
      <c r="E29" s="17">
        <v>42767</v>
      </c>
      <c r="F29" s="17">
        <v>42795</v>
      </c>
      <c r="G29" s="17">
        <v>42826</v>
      </c>
      <c r="H29" s="17">
        <v>42856</v>
      </c>
      <c r="I29" s="17">
        <v>42887</v>
      </c>
      <c r="J29" s="17">
        <v>42917</v>
      </c>
      <c r="K29" s="17">
        <v>42948</v>
      </c>
      <c r="L29" s="17">
        <v>42979</v>
      </c>
      <c r="M29" s="17">
        <v>43009</v>
      </c>
      <c r="N29" s="17">
        <v>43040</v>
      </c>
    </row>
    <row r="30" spans="2:14" x14ac:dyDescent="0.35">
      <c r="C30" s="18" t="s">
        <v>46</v>
      </c>
      <c r="D30" s="19">
        <v>210.8</v>
      </c>
      <c r="E30" s="19">
        <v>194.8</v>
      </c>
      <c r="F30" s="19">
        <v>217.8</v>
      </c>
      <c r="G30" s="19">
        <v>215</v>
      </c>
      <c r="H30" s="19">
        <v>209.3</v>
      </c>
      <c r="I30" s="19">
        <v>200.3</v>
      </c>
      <c r="J30" s="19">
        <v>206.6</v>
      </c>
      <c r="K30" s="19">
        <v>229.7</v>
      </c>
      <c r="L30" s="19">
        <v>235.9</v>
      </c>
      <c r="M30" s="19">
        <v>217.4</v>
      </c>
      <c r="N30" s="19">
        <v>223.6</v>
      </c>
    </row>
    <row r="31" spans="2:14" x14ac:dyDescent="0.35">
      <c r="C31" s="18" t="s">
        <v>49</v>
      </c>
      <c r="D31" s="19">
        <v>29.3</v>
      </c>
      <c r="E31" s="19">
        <f>E30-D30</f>
        <v>-16</v>
      </c>
      <c r="F31" s="19">
        <f t="shared" ref="F31:I31" si="4">F30-E30</f>
        <v>23</v>
      </c>
      <c r="G31" s="19">
        <f t="shared" si="4"/>
        <v>-2.8000000000000114</v>
      </c>
      <c r="H31" s="19">
        <f t="shared" si="4"/>
        <v>-5.6999999999999886</v>
      </c>
      <c r="I31" s="19">
        <f t="shared" si="4"/>
        <v>-9</v>
      </c>
      <c r="J31" s="19">
        <f>J30-I30</f>
        <v>6.2999999999999829</v>
      </c>
      <c r="K31" s="19">
        <f>K30-J30</f>
        <v>23.099999999999994</v>
      </c>
      <c r="L31" s="19">
        <f>L30-K30</f>
        <v>6.2000000000000171</v>
      </c>
      <c r="M31" s="19">
        <f>M30-L30</f>
        <v>-18.5</v>
      </c>
      <c r="N31" s="19">
        <f>N30-M30</f>
        <v>6.1999999999999886</v>
      </c>
    </row>
    <row r="32" spans="2:14" x14ac:dyDescent="0.35">
      <c r="C32" s="21"/>
      <c r="D32" s="22"/>
      <c r="E32" s="22"/>
      <c r="F32" s="22"/>
      <c r="G32" s="22"/>
      <c r="H32" s="22"/>
      <c r="I32" s="22"/>
    </row>
    <row r="33" spans="3:4" x14ac:dyDescent="0.35">
      <c r="C33" s="21" t="s">
        <v>50</v>
      </c>
      <c r="D33" s="23" t="s">
        <v>51</v>
      </c>
    </row>
    <row r="34" spans="3:4" x14ac:dyDescent="0.35">
      <c r="C34" s="21" t="s">
        <v>52</v>
      </c>
    </row>
  </sheetData>
  <sheetProtection algorithmName="SHA-512" hashValue="yCZ2J37CcGaUqJhjd1Bry/688mPNdFoRjZYDo4GetWvl1yd8eADVhSqijHzq9gdnwLats1imWpnODHvDcnsn6Q==" saltValue="Bz4pUY/jrzDK+AXqc1NMtA==" spinCount="100000" sheet="1" objects="1" scenarios="1"/>
  <mergeCells count="1">
    <mergeCell ref="B1:K1"/>
  </mergeCells>
  <dataValidations count="1">
    <dataValidation type="decimal" operator="greaterThanOrEqual" allowBlank="1" showInputMessage="1" showErrorMessage="1" error="A sua proposta deve ser igual ou superior à Percentagem Base do Valor de Referência" sqref="J3:J21">
      <formula1>G3</formula1>
    </dataValidation>
  </dataValidations>
  <hyperlinks>
    <hyperlink ref="D33" r:id="rId1"/>
  </hyperlinks>
  <pageMargins left="0.7" right="0.7" top="0.75" bottom="0.75" header="0.3" footer="0.3"/>
  <pageSetup paperSize="9"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AÇO_Seletiva</vt:lpstr>
      <vt:lpstr>AÇO_Seletiva!Área_de_Impressão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2017-12-20T02:39:47Z</dcterms:created>
  <dcterms:modified xsi:type="dcterms:W3CDTF">2017-12-20T02:40:18Z</dcterms:modified>
</cp:coreProperties>
</file>