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PAPEL_CARTÃO_Seletiva" sheetId="1" r:id="rId1"/>
  </sheets>
  <definedNames>
    <definedName name="_xlnm._FilterDatabase" localSheetId="0" hidden="1">PAPEL_CARTÃO_Seletiva!$C$2:$L$20</definedName>
    <definedName name="_xlnm.Print_Area" localSheetId="0">PAPEL_CARTÃO_Seletiva!$A$1:$N$21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I25" i="1" s="1"/>
  <c r="J25" i="1" s="1"/>
  <c r="K25" i="1" s="1"/>
  <c r="F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" i="1" s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9" i="1" l="1"/>
  <c r="J9" i="1"/>
  <c r="M13" i="1"/>
  <c r="J13" i="1"/>
  <c r="M17" i="1"/>
  <c r="J17" i="1"/>
  <c r="M6" i="1"/>
  <c r="J6" i="1"/>
  <c r="M14" i="1"/>
  <c r="J14" i="1"/>
  <c r="M3" i="1"/>
  <c r="J3" i="1"/>
  <c r="M11" i="1"/>
  <c r="J11" i="1"/>
  <c r="M15" i="1"/>
  <c r="J15" i="1"/>
  <c r="M19" i="1"/>
  <c r="J19" i="1"/>
  <c r="M5" i="1"/>
  <c r="J5" i="1"/>
  <c r="M10" i="1"/>
  <c r="J10" i="1"/>
  <c r="M18" i="1"/>
  <c r="J18" i="1"/>
  <c r="M7" i="1"/>
  <c r="J7" i="1"/>
  <c r="M4" i="1"/>
  <c r="J4" i="1"/>
  <c r="M8" i="1"/>
  <c r="J8" i="1"/>
  <c r="M12" i="1"/>
  <c r="J12" i="1"/>
  <c r="M16" i="1"/>
  <c r="J16" i="1"/>
  <c r="M20" i="1"/>
  <c r="J20" i="1"/>
</calcChain>
</file>

<file path=xl/sharedStrings.xml><?xml version="1.0" encoding="utf-8"?>
<sst xmlns="http://schemas.openxmlformats.org/spreadsheetml/2006/main" count="59" uniqueCount="56">
  <si>
    <t>RETOMA DE MATERIAIS DE EMBALAGENS DE PAPEL/CARTÃO PROVENIENTES DA RECOLHA SELETIVA
Procedimento Concursal N.º PAPEL CARTÃO SELETIVA/01/2017
Concurso NOVO VERDE para as retomas de 01/08/2017 a 30/09/2017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</si>
  <si>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</si>
  <si>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</si>
  <si>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</si>
  <si>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</si>
  <si>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</si>
  <si>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</si>
  <si>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</si>
  <si>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</si>
  <si>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</si>
  <si>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OGR</t>
  </si>
  <si>
    <t>Proposta sobre o Valor de Referência (%)</t>
  </si>
  <si>
    <t>Valor Final da Proposta (€/t)</t>
  </si>
  <si>
    <t>Algar</t>
  </si>
  <si>
    <t>AS Barlavento (Porto Lagos)</t>
  </si>
  <si>
    <t>ET FLO – Sotavento</t>
  </si>
  <si>
    <t>Amarsul</t>
  </si>
  <si>
    <t>Seixal</t>
  </si>
  <si>
    <t>Ambilital</t>
  </si>
  <si>
    <t xml:space="preserve">Ermidas do Sado </t>
  </si>
  <si>
    <t>Braval</t>
  </si>
  <si>
    <t>Póvoa de Lanhoso</t>
  </si>
  <si>
    <t>Ecobeirão</t>
  </si>
  <si>
    <t>Borralhal – Tondela</t>
  </si>
  <si>
    <t>Ersuc</t>
  </si>
  <si>
    <t>Coimbra</t>
  </si>
  <si>
    <t xml:space="preserve">LIPOR </t>
  </si>
  <si>
    <t>Greenpapers - Baguim do Monte</t>
  </si>
  <si>
    <t>Resinorte</t>
  </si>
  <si>
    <t xml:space="preserve">Aterro Riba D’Ave </t>
  </si>
  <si>
    <t xml:space="preserve">Resulima </t>
  </si>
  <si>
    <t xml:space="preserve">Viana do Castelo </t>
  </si>
  <si>
    <t xml:space="preserve">Suldouro </t>
  </si>
  <si>
    <t xml:space="preserve">Sermonde – V. N. Gaia </t>
  </si>
  <si>
    <t>Tratolixo</t>
  </si>
  <si>
    <t xml:space="preserve">Trajouce </t>
  </si>
  <si>
    <t>Valnor</t>
  </si>
  <si>
    <t>Figueira e Barros – Portalegre</t>
  </si>
  <si>
    <t xml:space="preserve">Valorlis </t>
  </si>
  <si>
    <t xml:space="preserve">Leiria </t>
  </si>
  <si>
    <t>Valorsul</t>
  </si>
  <si>
    <t>Cadaval</t>
  </si>
  <si>
    <t>Lumiar/FMR</t>
  </si>
  <si>
    <t>MUSAMI (São Miguel)</t>
  </si>
  <si>
    <t>Porto de Leixões ou Lisboa</t>
  </si>
  <si>
    <t>Resiaçores (Corvo)</t>
  </si>
  <si>
    <t>Total</t>
  </si>
  <si>
    <t>Valor de Referência</t>
  </si>
  <si>
    <t>€/t</t>
  </si>
  <si>
    <t>Índice de Mercado (ASPAPEL)</t>
  </si>
  <si>
    <t>1.04.01</t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</si>
  <si>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Calibri"/>
        <family val="2"/>
        <scheme val="minor"/>
      </rPr>
      <t>€/t</t>
    </r>
  </si>
  <si>
    <t>-</t>
  </si>
  <si>
    <t xml:space="preserve">Fonte: </t>
  </si>
  <si>
    <t>http://www.aspapel.es/el-sector/precios-papel-recuperado%20</t>
  </si>
  <si>
    <t>Atualizado a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</si>
</sst>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460373</xdr:colOff>
      <xdr:row>0</xdr:row>
      <xdr:rowOff>111124</xdr:rowOff>
    </xdr:from>
    <xdr:to>
      <xdr:col>11</xdr:col>
      <xdr:colOff>269873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26884E-1BF6-4224-B352-EBBDF036F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7723" y="111124"/>
          <a:ext cx="2228850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apel.es/el-sector/precios-papel-recup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zoomScale="70" zoomScaleNormal="70" workbookViewId="0">
      <selection activeCell="D20" sqref="D20"/>
    </sheetView>
  </sheetViews>
  <sheetFormatPr defaultRowHeight="14.5" x14ac:dyDescent="0.35"/>
  <cols>
    <col min="1" max="1" width="8.7265625" style="2"/>
    <col min="2" max="2" width="7.1796875" style="2" customWidth="1"/>
    <col min="3" max="3" width="19.26953125" style="2" customWidth="1"/>
    <col min="4" max="4" width="30.90625" style="2" customWidth="1"/>
    <col min="5" max="5" width="12.08984375" style="2" customWidth="1"/>
    <col min="6" max="6" width="13.36328125" style="2" customWidth="1"/>
    <col min="7" max="7" width="16.08984375" style="2" customWidth="1"/>
    <col min="8" max="8" width="12.7265625" style="2" customWidth="1"/>
    <col min="9" max="9" width="12.453125" style="2" customWidth="1"/>
    <col min="10" max="10" width="7.54296875" style="2" customWidth="1"/>
    <col min="11" max="11" width="27.08984375" style="2" customWidth="1"/>
    <col min="12" max="12" width="13.81640625" style="2" customWidth="1"/>
    <col min="13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0.5</v>
      </c>
      <c r="F3" s="8">
        <v>23</v>
      </c>
      <c r="G3" s="9">
        <f>F3*E3</f>
        <v>11.5</v>
      </c>
      <c r="H3" s="10">
        <f t="shared" ref="H3:H20" si="0">$K$25</f>
        <v>98.899999999999991</v>
      </c>
      <c r="I3" s="11">
        <v>0.85950000000000004</v>
      </c>
      <c r="J3" s="10">
        <f>I3*H3</f>
        <v>85.004549999999995</v>
      </c>
      <c r="K3" s="12"/>
      <c r="L3" s="13"/>
      <c r="M3" s="10">
        <f>L3*H3</f>
        <v>0</v>
      </c>
    </row>
    <row r="4" spans="2:13" x14ac:dyDescent="0.35">
      <c r="B4" s="5">
        <v>2</v>
      </c>
      <c r="C4" s="6" t="s">
        <v>13</v>
      </c>
      <c r="D4" s="6" t="s">
        <v>15</v>
      </c>
      <c r="E4" s="7">
        <v>0.93</v>
      </c>
      <c r="F4" s="8">
        <v>23</v>
      </c>
      <c r="G4" s="9">
        <f t="shared" ref="G4:G17" si="1">F4*E4</f>
        <v>21.39</v>
      </c>
      <c r="H4" s="10">
        <f t="shared" si="0"/>
        <v>98.899999999999991</v>
      </c>
      <c r="I4" s="11">
        <v>0.85950000000000004</v>
      </c>
      <c r="J4" s="10">
        <f t="shared" ref="J4:J19" si="2">I4*H4</f>
        <v>85.004549999999995</v>
      </c>
      <c r="K4" s="12"/>
      <c r="L4" s="13"/>
      <c r="M4" s="10">
        <f t="shared" ref="M4:M20" si="3">L4*H4</f>
        <v>0</v>
      </c>
    </row>
    <row r="5" spans="2:13" x14ac:dyDescent="0.35">
      <c r="B5" s="5">
        <v>3</v>
      </c>
      <c r="C5" s="6" t="s">
        <v>16</v>
      </c>
      <c r="D5" s="14" t="s">
        <v>17</v>
      </c>
      <c r="E5" s="7">
        <v>0.52</v>
      </c>
      <c r="F5" s="8">
        <v>23</v>
      </c>
      <c r="G5" s="9">
        <f t="shared" si="1"/>
        <v>11.96</v>
      </c>
      <c r="H5" s="10">
        <f t="shared" si="0"/>
        <v>98.899999999999991</v>
      </c>
      <c r="I5" s="11">
        <v>0.85950000000000004</v>
      </c>
      <c r="J5" s="10">
        <f t="shared" si="2"/>
        <v>85.004549999999995</v>
      </c>
      <c r="K5" s="12"/>
      <c r="L5" s="13"/>
      <c r="M5" s="10">
        <f t="shared" si="3"/>
        <v>0</v>
      </c>
    </row>
    <row r="6" spans="2:13" x14ac:dyDescent="0.35">
      <c r="B6" s="5">
        <v>4</v>
      </c>
      <c r="C6" s="14" t="s">
        <v>18</v>
      </c>
      <c r="D6" s="14" t="s">
        <v>19</v>
      </c>
      <c r="E6" s="7">
        <v>0.77</v>
      </c>
      <c r="F6" s="8">
        <v>23</v>
      </c>
      <c r="G6" s="9">
        <f t="shared" si="1"/>
        <v>17.71</v>
      </c>
      <c r="H6" s="10">
        <f t="shared" si="0"/>
        <v>98.899999999999991</v>
      </c>
      <c r="I6" s="11">
        <v>0.85950000000000004</v>
      </c>
      <c r="J6" s="10">
        <f t="shared" si="2"/>
        <v>85.004549999999995</v>
      </c>
      <c r="K6" s="12"/>
      <c r="L6" s="13"/>
      <c r="M6" s="10">
        <f t="shared" si="3"/>
        <v>0</v>
      </c>
    </row>
    <row r="7" spans="2:13" x14ac:dyDescent="0.35">
      <c r="B7" s="5">
        <v>5</v>
      </c>
      <c r="C7" s="14" t="s">
        <v>20</v>
      </c>
      <c r="D7" s="14" t="s">
        <v>21</v>
      </c>
      <c r="E7" s="7">
        <v>1</v>
      </c>
      <c r="F7" s="8">
        <v>23</v>
      </c>
      <c r="G7" s="9">
        <f t="shared" si="1"/>
        <v>23</v>
      </c>
      <c r="H7" s="10">
        <f t="shared" si="0"/>
        <v>98.899999999999991</v>
      </c>
      <c r="I7" s="11">
        <v>0.85950000000000004</v>
      </c>
      <c r="J7" s="10">
        <f t="shared" si="2"/>
        <v>85.004549999999995</v>
      </c>
      <c r="K7" s="12"/>
      <c r="L7" s="13"/>
      <c r="M7" s="10">
        <f t="shared" si="3"/>
        <v>0</v>
      </c>
    </row>
    <row r="8" spans="2:13" x14ac:dyDescent="0.35">
      <c r="B8" s="5">
        <v>6</v>
      </c>
      <c r="C8" s="6" t="s">
        <v>22</v>
      </c>
      <c r="D8" s="6" t="s">
        <v>23</v>
      </c>
      <c r="E8" s="7">
        <v>0.62</v>
      </c>
      <c r="F8" s="8">
        <v>23</v>
      </c>
      <c r="G8" s="9">
        <f t="shared" si="1"/>
        <v>14.26</v>
      </c>
      <c r="H8" s="10">
        <f t="shared" si="0"/>
        <v>98.899999999999991</v>
      </c>
      <c r="I8" s="11">
        <v>0.85950000000000004</v>
      </c>
      <c r="J8" s="10">
        <f t="shared" si="2"/>
        <v>85.004549999999995</v>
      </c>
      <c r="K8" s="12"/>
      <c r="L8" s="13"/>
      <c r="M8" s="10">
        <f t="shared" si="3"/>
        <v>0</v>
      </c>
    </row>
    <row r="9" spans="2:13" x14ac:dyDescent="0.35">
      <c r="B9" s="5">
        <v>7</v>
      </c>
      <c r="C9" s="6" t="s">
        <v>24</v>
      </c>
      <c r="D9" s="6" t="s">
        <v>25</v>
      </c>
      <c r="E9" s="7">
        <v>0.71</v>
      </c>
      <c r="F9" s="8">
        <v>23</v>
      </c>
      <c r="G9" s="9">
        <f t="shared" si="1"/>
        <v>16.329999999999998</v>
      </c>
      <c r="H9" s="10">
        <f t="shared" si="0"/>
        <v>98.899999999999991</v>
      </c>
      <c r="I9" s="11">
        <v>0.85950000000000004</v>
      </c>
      <c r="J9" s="10">
        <f t="shared" si="2"/>
        <v>85.004549999999995</v>
      </c>
      <c r="K9" s="12"/>
      <c r="L9" s="13"/>
      <c r="M9" s="10">
        <f t="shared" si="3"/>
        <v>0</v>
      </c>
    </row>
    <row r="10" spans="2:13" x14ac:dyDescent="0.35">
      <c r="B10" s="5">
        <v>8</v>
      </c>
      <c r="C10" s="14" t="s">
        <v>26</v>
      </c>
      <c r="D10" s="14" t="s">
        <v>27</v>
      </c>
      <c r="E10" s="7">
        <v>1</v>
      </c>
      <c r="F10" s="8">
        <v>23</v>
      </c>
      <c r="G10" s="9">
        <f t="shared" si="1"/>
        <v>23</v>
      </c>
      <c r="H10" s="10">
        <f t="shared" si="0"/>
        <v>98.899999999999991</v>
      </c>
      <c r="I10" s="11">
        <v>0.85950000000000004</v>
      </c>
      <c r="J10" s="10">
        <f t="shared" si="2"/>
        <v>85.004549999999995</v>
      </c>
      <c r="K10" s="12"/>
      <c r="L10" s="13"/>
      <c r="M10" s="10">
        <f t="shared" si="3"/>
        <v>0</v>
      </c>
    </row>
    <row r="11" spans="2:13" x14ac:dyDescent="0.35">
      <c r="B11" s="5">
        <v>9</v>
      </c>
      <c r="C11" s="6" t="s">
        <v>28</v>
      </c>
      <c r="D11" s="14" t="s">
        <v>29</v>
      </c>
      <c r="E11" s="7">
        <v>0.71</v>
      </c>
      <c r="F11" s="8">
        <v>23</v>
      </c>
      <c r="G11" s="9">
        <f t="shared" si="1"/>
        <v>16.329999999999998</v>
      </c>
      <c r="H11" s="10">
        <f t="shared" si="0"/>
        <v>98.899999999999991</v>
      </c>
      <c r="I11" s="11">
        <v>0.85950000000000004</v>
      </c>
      <c r="J11" s="10">
        <f t="shared" si="2"/>
        <v>85.004549999999995</v>
      </c>
      <c r="K11" s="12"/>
      <c r="L11" s="13"/>
      <c r="M11" s="10">
        <f t="shared" si="3"/>
        <v>0</v>
      </c>
    </row>
    <row r="12" spans="2:13" x14ac:dyDescent="0.35">
      <c r="B12" s="5">
        <v>10</v>
      </c>
      <c r="C12" s="14" t="s">
        <v>30</v>
      </c>
      <c r="D12" s="14" t="s">
        <v>31</v>
      </c>
      <c r="E12" s="7">
        <v>0.62</v>
      </c>
      <c r="F12" s="8">
        <v>23</v>
      </c>
      <c r="G12" s="9">
        <f t="shared" si="1"/>
        <v>14.26</v>
      </c>
      <c r="H12" s="10">
        <f t="shared" si="0"/>
        <v>98.899999999999991</v>
      </c>
      <c r="I12" s="11">
        <v>0.85950000000000004</v>
      </c>
      <c r="J12" s="10">
        <f t="shared" si="2"/>
        <v>85.004549999999995</v>
      </c>
      <c r="K12" s="12"/>
      <c r="L12" s="13"/>
      <c r="M12" s="10">
        <f t="shared" si="3"/>
        <v>0</v>
      </c>
    </row>
    <row r="13" spans="2:13" x14ac:dyDescent="0.35">
      <c r="B13" s="5">
        <v>11</v>
      </c>
      <c r="C13" s="14" t="s">
        <v>32</v>
      </c>
      <c r="D13" s="14" t="s">
        <v>33</v>
      </c>
      <c r="E13" s="7">
        <v>0.63</v>
      </c>
      <c r="F13" s="8">
        <v>23</v>
      </c>
      <c r="G13" s="9">
        <f t="shared" si="1"/>
        <v>14.49</v>
      </c>
      <c r="H13" s="10">
        <f t="shared" si="0"/>
        <v>98.899999999999991</v>
      </c>
      <c r="I13" s="11">
        <v>0.85950000000000004</v>
      </c>
      <c r="J13" s="10">
        <f t="shared" si="2"/>
        <v>85.004549999999995</v>
      </c>
      <c r="K13" s="12"/>
      <c r="L13" s="13"/>
      <c r="M13" s="10">
        <f t="shared" si="3"/>
        <v>0</v>
      </c>
    </row>
    <row r="14" spans="2:13" x14ac:dyDescent="0.35">
      <c r="B14" s="5">
        <v>12</v>
      </c>
      <c r="C14" s="14" t="s">
        <v>34</v>
      </c>
      <c r="D14" s="14" t="s">
        <v>35</v>
      </c>
      <c r="E14" s="7">
        <v>0.49</v>
      </c>
      <c r="F14" s="8">
        <v>46</v>
      </c>
      <c r="G14" s="9">
        <f t="shared" si="1"/>
        <v>22.54</v>
      </c>
      <c r="H14" s="10">
        <f t="shared" si="0"/>
        <v>98.899999999999991</v>
      </c>
      <c r="I14" s="11">
        <v>0.85950000000000004</v>
      </c>
      <c r="J14" s="10">
        <f t="shared" si="2"/>
        <v>85.004549999999995</v>
      </c>
      <c r="K14" s="12"/>
      <c r="L14" s="13"/>
      <c r="M14" s="10">
        <f t="shared" si="3"/>
        <v>0</v>
      </c>
    </row>
    <row r="15" spans="2:13" x14ac:dyDescent="0.35">
      <c r="B15" s="5">
        <v>13</v>
      </c>
      <c r="C15" s="6" t="s">
        <v>36</v>
      </c>
      <c r="D15" s="6" t="s">
        <v>37</v>
      </c>
      <c r="E15" s="7">
        <v>0.94</v>
      </c>
      <c r="F15" s="8">
        <v>23</v>
      </c>
      <c r="G15" s="9">
        <f t="shared" si="1"/>
        <v>21.619999999999997</v>
      </c>
      <c r="H15" s="10">
        <f t="shared" si="0"/>
        <v>98.899999999999991</v>
      </c>
      <c r="I15" s="11">
        <v>0.85950000000000004</v>
      </c>
      <c r="J15" s="10">
        <f t="shared" si="2"/>
        <v>85.004549999999995</v>
      </c>
      <c r="K15" s="12"/>
      <c r="L15" s="13"/>
      <c r="M15" s="10">
        <f t="shared" si="3"/>
        <v>0</v>
      </c>
    </row>
    <row r="16" spans="2:13" x14ac:dyDescent="0.35">
      <c r="B16" s="5">
        <v>14</v>
      </c>
      <c r="C16" s="14" t="s">
        <v>38</v>
      </c>
      <c r="D16" s="14" t="s">
        <v>39</v>
      </c>
      <c r="E16" s="7">
        <v>0.6</v>
      </c>
      <c r="F16" s="8">
        <v>23</v>
      </c>
      <c r="G16" s="9">
        <f t="shared" si="1"/>
        <v>13.799999999999999</v>
      </c>
      <c r="H16" s="10">
        <f t="shared" si="0"/>
        <v>98.899999999999991</v>
      </c>
      <c r="I16" s="11">
        <v>0.85950000000000004</v>
      </c>
      <c r="J16" s="10">
        <f t="shared" si="2"/>
        <v>85.004549999999995</v>
      </c>
      <c r="K16" s="12"/>
      <c r="L16" s="13"/>
      <c r="M16" s="10">
        <f t="shared" si="3"/>
        <v>0</v>
      </c>
    </row>
    <row r="17" spans="2:13" x14ac:dyDescent="0.35">
      <c r="B17" s="5">
        <v>15</v>
      </c>
      <c r="C17" s="6" t="s">
        <v>40</v>
      </c>
      <c r="D17" s="15" t="s">
        <v>41</v>
      </c>
      <c r="E17" s="7">
        <v>0.6</v>
      </c>
      <c r="F17" s="8">
        <v>23</v>
      </c>
      <c r="G17" s="9">
        <f t="shared" si="1"/>
        <v>13.799999999999999</v>
      </c>
      <c r="H17" s="10">
        <f t="shared" si="0"/>
        <v>98.899999999999991</v>
      </c>
      <c r="I17" s="11">
        <v>0.85950000000000004</v>
      </c>
      <c r="J17" s="10">
        <f t="shared" si="2"/>
        <v>85.004549999999995</v>
      </c>
      <c r="K17" s="12"/>
      <c r="L17" s="13"/>
      <c r="M17" s="10">
        <f t="shared" si="3"/>
        <v>0</v>
      </c>
    </row>
    <row r="18" spans="2:13" x14ac:dyDescent="0.35">
      <c r="B18" s="5">
        <v>16</v>
      </c>
      <c r="C18" s="6" t="s">
        <v>40</v>
      </c>
      <c r="D18" s="14" t="s">
        <v>42</v>
      </c>
      <c r="E18" s="7">
        <v>1</v>
      </c>
      <c r="F18" s="8">
        <v>46</v>
      </c>
      <c r="G18" s="9">
        <f>F18*E18</f>
        <v>46</v>
      </c>
      <c r="H18" s="10">
        <f t="shared" si="0"/>
        <v>98.899999999999991</v>
      </c>
      <c r="I18" s="11">
        <v>0.85950000000000004</v>
      </c>
      <c r="J18" s="10">
        <f t="shared" si="2"/>
        <v>85.004549999999995</v>
      </c>
      <c r="K18" s="12"/>
      <c r="L18" s="13"/>
      <c r="M18" s="10">
        <f t="shared" si="3"/>
        <v>0</v>
      </c>
    </row>
    <row r="19" spans="2:13" x14ac:dyDescent="0.35">
      <c r="B19" s="5">
        <v>17</v>
      </c>
      <c r="C19" s="6" t="s">
        <v>43</v>
      </c>
      <c r="D19" s="14" t="s">
        <v>44</v>
      </c>
      <c r="E19" s="7">
        <v>1</v>
      </c>
      <c r="F19" s="8">
        <v>23</v>
      </c>
      <c r="G19" s="9">
        <f>F19*E19</f>
        <v>23</v>
      </c>
      <c r="H19" s="10">
        <f t="shared" si="0"/>
        <v>98.899999999999991</v>
      </c>
      <c r="I19" s="11">
        <v>0.85950000000000004</v>
      </c>
      <c r="J19" s="10">
        <f t="shared" si="2"/>
        <v>85.004549999999995</v>
      </c>
      <c r="K19" s="12"/>
      <c r="L19" s="13"/>
      <c r="M19" s="10">
        <f t="shared" si="3"/>
        <v>0</v>
      </c>
    </row>
    <row r="20" spans="2:13" x14ac:dyDescent="0.35">
      <c r="B20" s="5">
        <v>18</v>
      </c>
      <c r="C20" s="6" t="s">
        <v>45</v>
      </c>
      <c r="D20" s="14" t="s">
        <v>44</v>
      </c>
      <c r="E20" s="7">
        <v>0.83</v>
      </c>
      <c r="F20" s="8">
        <v>15</v>
      </c>
      <c r="G20" s="9">
        <f>F20*E20</f>
        <v>12.45</v>
      </c>
      <c r="H20" s="10">
        <f t="shared" si="0"/>
        <v>98.899999999999991</v>
      </c>
      <c r="I20" s="11">
        <v>0.85950000000000004</v>
      </c>
      <c r="J20" s="10">
        <f>I20*H20</f>
        <v>85.004549999999995</v>
      </c>
      <c r="K20" s="12"/>
      <c r="L20" s="13"/>
      <c r="M20" s="10">
        <f t="shared" si="3"/>
        <v>0</v>
      </c>
    </row>
    <row r="21" spans="2:13" x14ac:dyDescent="0.35">
      <c r="E21" s="16" t="s">
        <v>46</v>
      </c>
      <c r="F21" s="17">
        <f>SUM(F3:F20)</f>
        <v>452</v>
      </c>
      <c r="G21" s="17">
        <f>SUM(G3:G20)</f>
        <v>337.44</v>
      </c>
      <c r="H21" s="18"/>
      <c r="I21" s="18"/>
    </row>
    <row r="23" spans="2:13" x14ac:dyDescent="0.35">
      <c r="D23" s="19"/>
    </row>
    <row r="24" spans="2:13" x14ac:dyDescent="0.35">
      <c r="D24" s="19" t="s">
        <v>47</v>
      </c>
      <c r="E24" s="20">
        <v>42705</v>
      </c>
      <c r="F24" s="20">
        <v>42736</v>
      </c>
      <c r="G24" s="20">
        <v>42767</v>
      </c>
      <c r="H24" s="20">
        <v>42795</v>
      </c>
      <c r="I24" s="20">
        <v>42826</v>
      </c>
      <c r="J24" s="20">
        <v>42856</v>
      </c>
      <c r="K24" s="20">
        <v>42887</v>
      </c>
    </row>
    <row r="25" spans="2:13" x14ac:dyDescent="0.35">
      <c r="D25" s="21" t="s">
        <v>48</v>
      </c>
      <c r="E25" s="22">
        <v>99</v>
      </c>
      <c r="F25" s="22">
        <f>E25+F29</f>
        <v>99</v>
      </c>
      <c r="G25" s="22">
        <f t="shared" ref="G25:K25" si="4">F25+G29</f>
        <v>123.9</v>
      </c>
      <c r="H25" s="22">
        <f t="shared" si="4"/>
        <v>125.60000000000001</v>
      </c>
      <c r="I25" s="22">
        <f t="shared" si="4"/>
        <v>99</v>
      </c>
      <c r="J25" s="23">
        <f t="shared" si="4"/>
        <v>98.8</v>
      </c>
      <c r="K25" s="23">
        <f t="shared" si="4"/>
        <v>98.899999999999991</v>
      </c>
    </row>
    <row r="27" spans="2:13" x14ac:dyDescent="0.35">
      <c r="D27" s="24" t="s">
        <v>49</v>
      </c>
    </row>
    <row r="28" spans="2:13" x14ac:dyDescent="0.35">
      <c r="D28" s="21" t="s">
        <v>50</v>
      </c>
      <c r="E28" s="20">
        <v>42705</v>
      </c>
      <c r="F28" s="20">
        <v>42736</v>
      </c>
      <c r="G28" s="20">
        <v>42767</v>
      </c>
      <c r="H28" s="20">
        <v>42795</v>
      </c>
      <c r="I28" s="20">
        <v>42826</v>
      </c>
      <c r="J28" s="20">
        <v>42856</v>
      </c>
      <c r="K28" s="20">
        <v>42887</v>
      </c>
    </row>
    <row r="29" spans="2:13" x14ac:dyDescent="0.35">
      <c r="D29" s="21" t="s">
        <v>51</v>
      </c>
      <c r="E29" s="25" t="s">
        <v>52</v>
      </c>
      <c r="F29" s="25">
        <v>0</v>
      </c>
      <c r="G29" s="25">
        <v>24.9</v>
      </c>
      <c r="H29" s="25">
        <v>1.7</v>
      </c>
      <c r="I29" s="25">
        <v>-26.6</v>
      </c>
      <c r="J29" s="25">
        <v>-0.2</v>
      </c>
      <c r="K29" s="25">
        <v>0.1</v>
      </c>
    </row>
    <row r="31" spans="2:13" x14ac:dyDescent="0.35">
      <c r="D31" s="26" t="s">
        <v>53</v>
      </c>
      <c r="E31" s="27" t="s">
        <v>54</v>
      </c>
    </row>
    <row r="32" spans="2:13" x14ac:dyDescent="0.35">
      <c r="D32" s="26" t="s">
        <v>55</v>
      </c>
    </row>
  </sheetData>
  <sheetProtection algorithmName="SHA-512" hashValue="peIuiJn4gPFKWNefubdz77J6Um5JISfcDfSPH6WM7OlG6WT+l4eShttYFQbmE6Q2w+8yDDk61fBlt1HUxxc18w==" saltValue="xQP9ttr71Lh2IdMooJvle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20">
      <formula1>I3</formula1>
    </dataValidation>
  </dataValidations>
  <hyperlinks>
    <hyperlink ref="E31" r:id="rId1"/>
  </hyperlinks>
  <pageMargins left="0.7" right="0.7" top="0.75" bottom="0.75" header="0.3" footer="0.3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</vt:lpstr>
      <vt:lpstr>PAPEL_CARTÃO_Seletiva!Área_de_Impressão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2017-07-22T17:35:33Z</dcterms:created>
  <dcterms:modified xsi:type="dcterms:W3CDTF">2017-07-22T17:36:37Z</dcterms:modified>
</cp:coreProperties>
</file>