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AÇO_Seletiva" sheetId="1" r:id="rId1"/>
  </sheets>
  <definedNames>
    <definedName name="_xlnm.Print_Area" localSheetId="0">AÇO_Seletiva!$A$1:$L$6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I10" i="1"/>
  <c r="H10" i="1"/>
  <c r="G10" i="1"/>
  <c r="F10" i="1"/>
  <c r="E10" i="1"/>
  <c r="D10" i="1"/>
  <c r="E6" i="1"/>
  <c r="K5" i="1"/>
  <c r="H5" i="1"/>
  <c r="F5" i="1"/>
  <c r="H4" i="1"/>
  <c r="F4" i="1"/>
  <c r="K3" i="1"/>
  <c r="H3" i="1"/>
  <c r="F3" i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<sst xmlns="http://schemas.openxmlformats.org/spreadsheetml/2006/main" count="27" uniqueCount="26">
  <si>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AÇO PROVENIENTES DA RECOLHA SELETIVA
Procedimento Concursal N.º </t>
    </r>
    <r>
      <rPr>
        <b/>
        <sz val="11"/>
        <rFont val="Calibri"/>
        <family val="2"/>
        <scheme val="minor"/>
      </rPr>
      <t>AÇO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</si>
  <si>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</si>
  <si>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</si>
  <si>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</si>
  <si>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</si>
  <si>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</si>
  <si>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</si>
  <si>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</si>
  <si>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</si>
  <si>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</si>
  <si>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</si>
  <si>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Ersuc</t>
  </si>
  <si>
    <t>Aveiro</t>
  </si>
  <si>
    <t>Equiambi (Graciosa)</t>
  </si>
  <si>
    <t>Porto de Leixões ou Lisboa</t>
  </si>
  <si>
    <t>Valnor</t>
  </si>
  <si>
    <t>Castelo Branco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</si>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</sst>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10" fontId="0" fillId="4" borderId="2" xfId="1" applyNumberFormat="1" applyFont="1" applyFill="1" applyBorder="1" applyAlignment="1" applyProtection="1">
      <alignment horizontal="center" vertical="center"/>
      <protection locked="0"/>
    </xf>
    <xf numFmtId="4" fontId="0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10" fontId="0" fillId="4" borderId="3" xfId="1" applyNumberFormat="1" applyFont="1" applyFill="1" applyBorder="1" applyAlignment="1" applyProtection="1">
      <alignment horizontal="center" vertical="center"/>
      <protection locked="0"/>
    </xf>
    <xf numFmtId="4" fontId="0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119061</xdr:colOff>
      <xdr:row>0</xdr:row>
      <xdr:rowOff>134937</xdr:rowOff>
    </xdr:from>
    <xdr:to>
      <xdr:col>9</xdr:col>
      <xdr:colOff>452436</xdr:colOff>
      <xdr:row>0</xdr:row>
      <xdr:rowOff>479867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689322-7DD1-4DCB-8408-FA93BBF82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361" y="134937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="80" zoomScaleNormal="80" workbookViewId="0">
      <selection activeCell="D11" sqref="D11"/>
    </sheetView>
  </sheetViews>
  <sheetFormatPr defaultRowHeight="14.5" x14ac:dyDescent="0.35"/>
  <cols>
    <col min="1" max="1" width="8.7265625" style="2"/>
    <col min="2" max="2" width="7.1796875" style="2" customWidth="1"/>
    <col min="3" max="3" width="19" style="2" customWidth="1"/>
    <col min="4" max="4" width="24.54296875" style="2" customWidth="1"/>
    <col min="5" max="7" width="13.36328125" style="2" customWidth="1"/>
    <col min="8" max="8" width="7.54296875" style="2" customWidth="1"/>
    <col min="9" max="9" width="27.08984375" style="2" customWidth="1"/>
    <col min="10" max="10" width="14.453125" style="2" customWidth="1"/>
    <col min="11" max="16384" width="8.7265625" style="2"/>
  </cols>
  <sheetData>
    <row r="1" spans="2:11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 s="5">
        <v>1</v>
      </c>
      <c r="C3" s="6" t="s">
        <v>11</v>
      </c>
      <c r="D3" s="6" t="s">
        <v>12</v>
      </c>
      <c r="E3" s="7">
        <v>20</v>
      </c>
      <c r="F3" s="8">
        <f>$I$10</f>
        <v>200.3</v>
      </c>
      <c r="G3" s="9">
        <v>0.22470000000000001</v>
      </c>
      <c r="H3" s="8">
        <f>G3*F3</f>
        <v>45.007410000000007</v>
      </c>
      <c r="I3" s="10"/>
      <c r="J3" s="11"/>
      <c r="K3" s="12">
        <f>J3*F3</f>
        <v>0</v>
      </c>
    </row>
    <row r="4" spans="2:11" x14ac:dyDescent="0.35">
      <c r="B4" s="13"/>
      <c r="C4" s="6" t="s">
        <v>13</v>
      </c>
      <c r="D4" s="6" t="s">
        <v>14</v>
      </c>
      <c r="E4" s="7">
        <v>15</v>
      </c>
      <c r="F4" s="8">
        <f>$I$10</f>
        <v>200.3</v>
      </c>
      <c r="G4" s="9">
        <v>0.22470000000000001</v>
      </c>
      <c r="H4" s="8">
        <f>G4*F4</f>
        <v>45.007410000000007</v>
      </c>
      <c r="I4" s="14"/>
      <c r="J4" s="15"/>
      <c r="K4" s="16"/>
    </row>
    <row r="5" spans="2:11" x14ac:dyDescent="0.35">
      <c r="B5" s="17">
        <v>2</v>
      </c>
      <c r="C5" s="6" t="s">
        <v>15</v>
      </c>
      <c r="D5" s="6" t="s">
        <v>16</v>
      </c>
      <c r="E5" s="7">
        <v>20</v>
      </c>
      <c r="F5" s="8">
        <f>$I$10</f>
        <v>200.3</v>
      </c>
      <c r="G5" s="9">
        <v>0.22470000000000001</v>
      </c>
      <c r="H5" s="8">
        <f>G5*F5</f>
        <v>45.007410000000007</v>
      </c>
      <c r="I5" s="18"/>
      <c r="J5" s="19"/>
      <c r="K5" s="8">
        <f t="shared" ref="K5" si="0">J5*F5</f>
        <v>0</v>
      </c>
    </row>
    <row r="6" spans="2:11" x14ac:dyDescent="0.35">
      <c r="D6" s="20" t="s">
        <v>17</v>
      </c>
      <c r="E6" s="21">
        <f>SUM(E3:E5)</f>
        <v>55</v>
      </c>
      <c r="F6" s="22"/>
      <c r="G6" s="22"/>
      <c r="H6" s="23"/>
    </row>
    <row r="9" spans="2:11" x14ac:dyDescent="0.35">
      <c r="C9" s="24" t="s">
        <v>18</v>
      </c>
      <c r="D9" s="25">
        <v>42736</v>
      </c>
      <c r="E9" s="25">
        <v>42767</v>
      </c>
      <c r="F9" s="25">
        <v>42795</v>
      </c>
      <c r="G9" s="25">
        <v>42826</v>
      </c>
      <c r="H9" s="25">
        <v>42856</v>
      </c>
      <c r="I9" s="25">
        <v>42887</v>
      </c>
    </row>
    <row r="10" spans="2:11" x14ac:dyDescent="0.35">
      <c r="C10" s="26" t="s">
        <v>19</v>
      </c>
      <c r="D10" s="27">
        <f>D14</f>
        <v>210.8</v>
      </c>
      <c r="E10" s="27">
        <f t="shared" ref="E10:I10" si="1">E14</f>
        <v>194.8</v>
      </c>
      <c r="F10" s="27">
        <f t="shared" si="1"/>
        <v>217.8</v>
      </c>
      <c r="G10" s="27">
        <f t="shared" si="1"/>
        <v>215</v>
      </c>
      <c r="H10" s="27">
        <f t="shared" si="1"/>
        <v>209.3</v>
      </c>
      <c r="I10" s="28">
        <f t="shared" si="1"/>
        <v>200.3</v>
      </c>
    </row>
    <row r="12" spans="2:11" x14ac:dyDescent="0.35">
      <c r="C12" s="24" t="s">
        <v>20</v>
      </c>
    </row>
    <row r="13" spans="2:11" x14ac:dyDescent="0.35">
      <c r="C13" s="29" t="s">
        <v>21</v>
      </c>
      <c r="D13" s="25">
        <v>42736</v>
      </c>
      <c r="E13" s="25">
        <v>42767</v>
      </c>
      <c r="F13" s="25">
        <v>42795</v>
      </c>
      <c r="G13" s="25">
        <v>42826</v>
      </c>
      <c r="H13" s="25">
        <v>42856</v>
      </c>
      <c r="I13" s="25">
        <v>42887</v>
      </c>
    </row>
    <row r="14" spans="2:11" x14ac:dyDescent="0.35">
      <c r="C14" s="26" t="s">
        <v>19</v>
      </c>
      <c r="D14" s="27">
        <v>210.8</v>
      </c>
      <c r="E14" s="27">
        <v>194.8</v>
      </c>
      <c r="F14" s="27">
        <v>217.8</v>
      </c>
      <c r="G14" s="27">
        <v>215</v>
      </c>
      <c r="H14" s="27">
        <v>209.3</v>
      </c>
      <c r="I14" s="27">
        <v>200.3</v>
      </c>
    </row>
    <row r="15" spans="2:11" x14ac:dyDescent="0.35">
      <c r="C15" s="26" t="s">
        <v>22</v>
      </c>
      <c r="D15" s="27">
        <v>29.3</v>
      </c>
      <c r="E15" s="27">
        <f>E14-D14</f>
        <v>-16</v>
      </c>
      <c r="F15" s="27">
        <f t="shared" ref="F15:I15" si="2">F14-E14</f>
        <v>23</v>
      </c>
      <c r="G15" s="27">
        <f t="shared" si="2"/>
        <v>-2.8000000000000114</v>
      </c>
      <c r="H15" s="27">
        <f t="shared" si="2"/>
        <v>-5.6999999999999886</v>
      </c>
      <c r="I15" s="27">
        <f t="shared" si="2"/>
        <v>-9</v>
      </c>
    </row>
    <row r="16" spans="2:11" x14ac:dyDescent="0.35">
      <c r="C16" s="30"/>
      <c r="D16" s="31"/>
      <c r="E16" s="31"/>
      <c r="F16" s="31"/>
      <c r="G16" s="31"/>
      <c r="H16" s="31"/>
      <c r="I16" s="31"/>
    </row>
    <row r="17" spans="3:4" x14ac:dyDescent="0.35">
      <c r="C17" s="30" t="s">
        <v>23</v>
      </c>
      <c r="D17" s="32" t="s">
        <v>24</v>
      </c>
    </row>
    <row r="18" spans="3:4" x14ac:dyDescent="0.35">
      <c r="C18" s="30" t="s">
        <v>25</v>
      </c>
    </row>
  </sheetData>
  <sheetProtection algorithmName="SHA-512" hashValue="lIKHtIoZxoPHuJyuOikKXHgFLbhYa0mkHfXuk49Rr90R1pEF0C/xvbdAPjNWGx/6qElMwgfGrAgnMtvTktqh3g==" saltValue="6l3LjUleoh43igHemX6Htw==" spinCount="100000" sheet="1" objects="1" scenarios="1"/>
  <mergeCells count="5">
    <mergeCell ref="B1:K1"/>
    <mergeCell ref="B3:B4"/>
    <mergeCell ref="I3:I4"/>
    <mergeCell ref="J3:J4"/>
    <mergeCell ref="K3:K4"/>
  </mergeCells>
  <dataValidations count="1">
    <dataValidation type="decimal" operator="greaterThanOrEqual" allowBlank="1" showInputMessage="1" showErrorMessage="1" error="A sua proposta deve ser igual ou superior à Percentagem Base do Valor de Referência" sqref="J3 J5">
      <formula1>G3</formula1>
    </dataValidation>
  </dataValidations>
  <hyperlinks>
    <hyperlink ref="D17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AÇO_Seletiva</vt:lpstr>
      <vt:lpstr>AÇO_Seletiva!Área_de_Impressão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2017-07-22T17:46:41Z</dcterms:created>
  <dcterms:modified xsi:type="dcterms:W3CDTF">2017-07-22T17:47:04Z</dcterms:modified>
</cp:coreProperties>
</file>