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AÇO_TM e TMB" sheetId="1" r:id="rId1"/>
  </sheets>
  <definedNames>
    <definedName name="_xlnm.Print_Area" localSheetId="0">'AÇO_TM e TMB'!$A$1:$N$7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1" i="1"/>
  <c r="I11" i="1"/>
  <c r="H11" i="1"/>
  <c r="G11" i="1"/>
  <c r="F11" i="1"/>
  <c r="E11" i="1"/>
  <c r="G7" i="1"/>
  <c r="F7" i="1"/>
  <c r="M6" i="1"/>
  <c r="J6" i="1"/>
  <c r="H6" i="1"/>
  <c r="G6" i="1"/>
  <c r="M5" i="1"/>
  <c r="J5" i="1"/>
  <c r="H5" i="1"/>
  <c r="G5" i="1"/>
  <c r="M4" i="1"/>
  <c r="J4" i="1"/>
  <c r="H4" i="1"/>
  <c r="G4" i="1"/>
  <c r="M3" i="1"/>
  <c r="J3" i="1"/>
  <c r="H3" i="1"/>
  <c r="G3" i="1"/>
</calcChain>
</file>

<file path=xl/sharedStrings.xml><?xml version="1.0" encoding="utf-8"?>
<sst xmlns="http://schemas.openxmlformats.org/spreadsheetml/2006/main" count="31" uniqueCount="30">
  <si>
    <r>
      <t xml:space="preserve">RETOMA DE MATERIAIS DE EMBALAGENS DE AÇO PROVENIENTES DA RECOLHA INDIFERENCIADA (TM e TMB)
Procedimento Concursal N.º </t>
    </r>
    <r>
      <rPr>
        <b/>
        <sz val="11"/>
        <rFont val="Calibri"/>
        <family val="2"/>
        <scheme val="minor"/>
      </rPr>
      <t>AÇO TM TMB</t>
    </r>
    <r>
      <rPr>
        <b/>
        <sz val="11"/>
        <color theme="1"/>
        <rFont val="Calibri"/>
        <family val="2"/>
        <scheme val="minor"/>
      </rPr>
      <t>/01/2017
Concurso NOVO VERDE para as retomas de 01/08/2017 a 30/09/2017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</si>
  <si>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</si>
  <si>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</si>
  <si>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</si>
  <si>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</si>
  <si>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</si>
  <si>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</si>
  <si>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</si>
  <si>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</si>
  <si>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</si>
  <si>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</si>
  <si>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</si>
  <si>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</si>
  <si>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Ersuc</t>
  </si>
  <si>
    <t>Aveiro e Coimbra</t>
  </si>
  <si>
    <t>Resiestrela</t>
  </si>
  <si>
    <t>Fundão</t>
  </si>
  <si>
    <t>Valorlis</t>
  </si>
  <si>
    <t>AS de Leiria, Quinta do Banco</t>
  </si>
  <si>
    <t>Resiaçores (Pico)</t>
  </si>
  <si>
    <t>Porto de Leixões ou Lisboa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</si>
  <si>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</si>
  <si>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</si>
  <si>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</si>
  <si>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</si>
  <si>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</si>
  <si>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</si>
  <si>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</si>
  <si>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</si>
  <si>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21/07/2017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</si>
</sst>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9" fontId="5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9" fontId="1" fillId="2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7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119061</xdr:colOff>
      <xdr:row>0</xdr:row>
      <xdr:rowOff>198437</xdr:rowOff>
    </xdr:from>
    <xdr:to>
      <xdr:col>11</xdr:col>
      <xdr:colOff>452437</xdr:colOff>
      <xdr:row>0</xdr:row>
      <xdr:rowOff>543367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E454DB-96B8-412E-84E9-AD653F42A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5161" y="198437"/>
          <a:ext cx="222567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zoomScale="80" zoomScaleNormal="80" workbookViewId="0">
      <selection activeCell="B2" sqref="B2:J6"/>
    </sheetView>
  </sheetViews>
  <sheetFormatPr defaultRowHeight="14.5" x14ac:dyDescent="0.35"/>
  <cols>
    <col min="1" max="1" width="8.7265625" style="2"/>
    <col min="2" max="2" width="7.1796875" style="2" customWidth="1"/>
    <col min="3" max="3" width="18.1796875" style="2" customWidth="1"/>
    <col min="4" max="4" width="27.36328125" style="2" customWidth="1"/>
    <col min="5" max="5" width="12.08984375" style="2" customWidth="1"/>
    <col min="6" max="6" width="13.36328125" style="2" customWidth="1"/>
    <col min="7" max="7" width="16.08984375" style="2" customWidth="1"/>
    <col min="8" max="8" width="10.54296875" style="2" customWidth="1"/>
    <col min="9" max="9" width="14" style="2" customWidth="1"/>
    <col min="10" max="10" width="7.54296875" style="2" customWidth="1"/>
    <col min="11" max="11" width="27.08984375" style="2" customWidth="1"/>
    <col min="12" max="12" width="14.36328125" style="2" customWidth="1"/>
    <col min="13" max="16384" width="8.7265625" style="2"/>
  </cols>
  <sheetData>
    <row r="1" spans="2:13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0.81</v>
      </c>
      <c r="F3" s="8">
        <v>20</v>
      </c>
      <c r="G3" s="8">
        <f t="shared" ref="G3:G5" si="0">F3*E3</f>
        <v>16.200000000000003</v>
      </c>
      <c r="H3" s="9">
        <f>$J$11</f>
        <v>200.3</v>
      </c>
      <c r="I3" s="10">
        <v>0.22470000000000001</v>
      </c>
      <c r="J3" s="9">
        <f>I3*H3</f>
        <v>45.007410000000007</v>
      </c>
      <c r="K3" s="11"/>
      <c r="L3" s="12"/>
      <c r="M3" s="9">
        <f>L3*H3</f>
        <v>0</v>
      </c>
    </row>
    <row r="4" spans="2:13" x14ac:dyDescent="0.35">
      <c r="B4" s="13">
        <v>2</v>
      </c>
      <c r="C4" s="14" t="s">
        <v>15</v>
      </c>
      <c r="D4" s="14" t="s">
        <v>16</v>
      </c>
      <c r="E4" s="15">
        <v>0.79</v>
      </c>
      <c r="F4" s="8">
        <v>20</v>
      </c>
      <c r="G4" s="8">
        <f t="shared" si="0"/>
        <v>15.8</v>
      </c>
      <c r="H4" s="9">
        <f>$J$11</f>
        <v>200.3</v>
      </c>
      <c r="I4" s="10">
        <v>0.22470000000000001</v>
      </c>
      <c r="J4" s="9">
        <f t="shared" ref="J4:J6" si="1">I4*H4</f>
        <v>45.007410000000007</v>
      </c>
      <c r="K4" s="11"/>
      <c r="L4" s="12"/>
      <c r="M4" s="9">
        <f t="shared" ref="M4:M6" si="2">L4*H4</f>
        <v>0</v>
      </c>
    </row>
    <row r="5" spans="2:13" x14ac:dyDescent="0.35">
      <c r="B5" s="16">
        <v>3</v>
      </c>
      <c r="C5" s="17" t="s">
        <v>17</v>
      </c>
      <c r="D5" s="17" t="s">
        <v>18</v>
      </c>
      <c r="E5" s="18">
        <v>0.74</v>
      </c>
      <c r="F5" s="19">
        <v>20</v>
      </c>
      <c r="G5" s="8">
        <f t="shared" si="0"/>
        <v>14.8</v>
      </c>
      <c r="H5" s="9">
        <f>$J$11</f>
        <v>200.3</v>
      </c>
      <c r="I5" s="10">
        <v>0.22470000000000001</v>
      </c>
      <c r="J5" s="9">
        <f t="shared" si="1"/>
        <v>45.007410000000007</v>
      </c>
      <c r="K5" s="11"/>
      <c r="L5" s="12"/>
      <c r="M5" s="9">
        <f t="shared" si="2"/>
        <v>0</v>
      </c>
    </row>
    <row r="6" spans="2:13" x14ac:dyDescent="0.35">
      <c r="B6" s="16">
        <v>4</v>
      </c>
      <c r="C6" s="17" t="s">
        <v>19</v>
      </c>
      <c r="D6" s="17" t="s">
        <v>20</v>
      </c>
      <c r="E6" s="18">
        <v>1</v>
      </c>
      <c r="F6" s="19">
        <v>12</v>
      </c>
      <c r="G6" s="8">
        <f>F6*E6</f>
        <v>12</v>
      </c>
      <c r="H6" s="9">
        <f>$J$11</f>
        <v>200.3</v>
      </c>
      <c r="I6" s="10">
        <v>0.22470000000000001</v>
      </c>
      <c r="J6" s="9">
        <f t="shared" si="1"/>
        <v>45.007410000000007</v>
      </c>
      <c r="K6" s="11"/>
      <c r="L6" s="12"/>
      <c r="M6" s="9">
        <f t="shared" si="2"/>
        <v>0</v>
      </c>
    </row>
    <row r="7" spans="2:13" x14ac:dyDescent="0.35">
      <c r="E7" s="20" t="s">
        <v>21</v>
      </c>
      <c r="F7" s="21">
        <f>SUM(F3:F6)</f>
        <v>72</v>
      </c>
      <c r="G7" s="21">
        <f>SUM(G3:G6)</f>
        <v>58.8</v>
      </c>
      <c r="H7" s="22"/>
      <c r="I7" s="23"/>
    </row>
    <row r="10" spans="2:13" x14ac:dyDescent="0.35">
      <c r="C10" s="24"/>
      <c r="D10" s="25" t="s">
        <v>22</v>
      </c>
      <c r="E10" s="26">
        <v>42736</v>
      </c>
      <c r="F10" s="26">
        <v>42767</v>
      </c>
      <c r="G10" s="26">
        <v>42795</v>
      </c>
      <c r="H10" s="26">
        <v>42826</v>
      </c>
      <c r="I10" s="26">
        <v>42856</v>
      </c>
      <c r="J10" s="26">
        <v>42887</v>
      </c>
    </row>
    <row r="11" spans="2:13" x14ac:dyDescent="0.35">
      <c r="C11" s="27"/>
      <c r="D11" s="28" t="s">
        <v>23</v>
      </c>
      <c r="E11" s="29">
        <f>E15</f>
        <v>210.8</v>
      </c>
      <c r="F11" s="29">
        <f t="shared" ref="F11:J11" si="3">F15</f>
        <v>194.8</v>
      </c>
      <c r="G11" s="29">
        <f t="shared" si="3"/>
        <v>217.8</v>
      </c>
      <c r="H11" s="29">
        <f t="shared" si="3"/>
        <v>215</v>
      </c>
      <c r="I11" s="29">
        <f t="shared" si="3"/>
        <v>209.3</v>
      </c>
      <c r="J11" s="30">
        <f t="shared" si="3"/>
        <v>200.3</v>
      </c>
    </row>
    <row r="12" spans="2:13" x14ac:dyDescent="0.35">
      <c r="C12" s="31"/>
    </row>
    <row r="13" spans="2:13" x14ac:dyDescent="0.35">
      <c r="C13" s="24"/>
      <c r="D13" s="25" t="s">
        <v>24</v>
      </c>
    </row>
    <row r="14" spans="2:13" x14ac:dyDescent="0.35">
      <c r="C14" s="32"/>
      <c r="D14" s="33" t="s">
        <v>25</v>
      </c>
      <c r="E14" s="26">
        <v>42736</v>
      </c>
      <c r="F14" s="26">
        <v>42767</v>
      </c>
      <c r="G14" s="26">
        <v>42795</v>
      </c>
      <c r="H14" s="26">
        <v>42826</v>
      </c>
      <c r="I14" s="26">
        <v>42856</v>
      </c>
      <c r="J14" s="26">
        <v>42887</v>
      </c>
    </row>
    <row r="15" spans="2:13" x14ac:dyDescent="0.35">
      <c r="C15" s="27"/>
      <c r="D15" s="28" t="s">
        <v>23</v>
      </c>
      <c r="E15" s="29">
        <v>210.8</v>
      </c>
      <c r="F15" s="29">
        <v>194.8</v>
      </c>
      <c r="G15" s="29">
        <v>217.8</v>
      </c>
      <c r="H15" s="29">
        <v>215</v>
      </c>
      <c r="I15" s="29">
        <v>209.3</v>
      </c>
      <c r="J15" s="29">
        <v>200.3</v>
      </c>
    </row>
    <row r="16" spans="2:13" x14ac:dyDescent="0.35">
      <c r="C16" s="27"/>
      <c r="D16" s="28" t="s">
        <v>26</v>
      </c>
      <c r="E16" s="29">
        <v>29.3</v>
      </c>
      <c r="F16" s="29">
        <f>F15-E15</f>
        <v>-16</v>
      </c>
      <c r="G16" s="29">
        <f t="shared" ref="G16:J16" si="4">G15-F15</f>
        <v>23</v>
      </c>
      <c r="H16" s="29">
        <f t="shared" si="4"/>
        <v>-2.8000000000000114</v>
      </c>
      <c r="I16" s="29">
        <f t="shared" si="4"/>
        <v>-5.6999999999999886</v>
      </c>
      <c r="J16" s="29">
        <f t="shared" si="4"/>
        <v>-9</v>
      </c>
    </row>
    <row r="17" spans="3:10" x14ac:dyDescent="0.35">
      <c r="C17" s="34"/>
      <c r="D17" s="34"/>
      <c r="E17" s="35"/>
      <c r="F17" s="35"/>
      <c r="G17" s="35"/>
      <c r="H17" s="35"/>
      <c r="I17" s="35"/>
      <c r="J17" s="35"/>
    </row>
    <row r="18" spans="3:10" x14ac:dyDescent="0.35">
      <c r="C18" s="34"/>
      <c r="D18" s="34" t="s">
        <v>27</v>
      </c>
      <c r="E18" s="36" t="s">
        <v>28</v>
      </c>
    </row>
    <row r="19" spans="3:10" x14ac:dyDescent="0.35">
      <c r="C19" s="34"/>
      <c r="D19" s="34" t="s">
        <v>29</v>
      </c>
    </row>
  </sheetData>
  <sheetProtection algorithmName="SHA-512" hashValue="60EahSWV5kvE6/L44k/fze0XdEq3shqtxs0Ob8+wTZxivoaODygVF/FmGUawpCbL4R/WmIxMCpbi4JxvFTqhkw==" saltValue="+aeu+tGyyk20T73CA/JuHw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:L6">
      <formula1>I3</formula1>
    </dataValidation>
  </dataValidation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AÇO_TM e TMB</vt:lpstr>
      <vt:lpstr>'AÇO_TM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2017-07-22T17:47:31Z</dcterms:created>
  <dcterms:modified xsi:type="dcterms:W3CDTF">2017-07-22T17:47:59Z</dcterms:modified>
</cp:coreProperties>
</file>